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anij\Downloads\"/>
    </mc:Choice>
  </mc:AlternateContent>
  <xr:revisionPtr revIDLastSave="0" documentId="13_ncr:1_{3A981631-C6C4-4062-8E45-B637515C6EB9}" xr6:coauthVersionLast="47" xr6:coauthVersionMax="47" xr10:uidLastSave="{00000000-0000-0000-0000-000000000000}"/>
  <bookViews>
    <workbookView xWindow="-108" yWindow="-108" windowWidth="23256" windowHeight="12456" firstSheet="2" activeTab="5" xr2:uid="{B44B3249-ADCF-CB44-8C1E-181EBA6D7EDD}"/>
  </bookViews>
  <sheets>
    <sheet name="Start Up Costs " sheetId="10" r:id="rId1"/>
    <sheet name="Income Statement Year 1 " sheetId="1" r:id="rId2"/>
    <sheet name="Income Statement Year 2 " sheetId="2" r:id="rId3"/>
    <sheet name="Income Statement Year 3" sheetId="3" r:id="rId4"/>
    <sheet name="Cash Flow " sheetId="4" r:id="rId5"/>
    <sheet name="Balance Sheet Year 1 "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7" l="1"/>
  <c r="B15" i="7"/>
  <c r="B10" i="7"/>
  <c r="AB25" i="4"/>
  <c r="AC25" i="4"/>
  <c r="AD25" i="4"/>
  <c r="AE25" i="4"/>
  <c r="AF25" i="4"/>
  <c r="AG25" i="4"/>
  <c r="AH25" i="4"/>
  <c r="AI25" i="4"/>
  <c r="AJ25" i="4"/>
  <c r="AK25" i="4"/>
  <c r="AL25" i="4"/>
  <c r="AM25" i="4"/>
  <c r="AB19" i="4"/>
  <c r="AC19" i="4"/>
  <c r="AD19" i="4"/>
  <c r="AE19" i="4"/>
  <c r="AF19" i="4"/>
  <c r="AG19" i="4"/>
  <c r="AH19" i="4"/>
  <c r="AI19" i="4"/>
  <c r="AJ19" i="4"/>
  <c r="AK19" i="4"/>
  <c r="AL19" i="4"/>
  <c r="AM19" i="4"/>
  <c r="AC7" i="4"/>
  <c r="AE7" i="4"/>
  <c r="AF7" i="4"/>
  <c r="AG7" i="4"/>
  <c r="AB11" i="4"/>
  <c r="AC11" i="4"/>
  <c r="AD11" i="4"/>
  <c r="AE11" i="4"/>
  <c r="AF11" i="4"/>
  <c r="AG11" i="4"/>
  <c r="AH11" i="4"/>
  <c r="AI11" i="4"/>
  <c r="AJ11" i="4"/>
  <c r="AK11" i="4"/>
  <c r="AL11" i="4"/>
  <c r="AM11" i="4"/>
  <c r="AB7" i="4"/>
  <c r="AD7" i="4"/>
  <c r="AH7" i="4"/>
  <c r="AI7" i="4"/>
  <c r="AJ7" i="4"/>
  <c r="AK7" i="4"/>
  <c r="AL7" i="4"/>
  <c r="AM7" i="4"/>
  <c r="AA6" i="4"/>
  <c r="AA7" i="4" s="1"/>
  <c r="Z6" i="4"/>
  <c r="Z7" i="4" s="1"/>
  <c r="Y6" i="4"/>
  <c r="Y7" i="4" s="1"/>
  <c r="X6" i="4"/>
  <c r="X7" i="4" s="1"/>
  <c r="W6" i="4"/>
  <c r="W7" i="4" s="1"/>
  <c r="V6" i="4"/>
  <c r="V7" i="4" s="1"/>
  <c r="U6" i="4"/>
  <c r="U7" i="4" s="1"/>
  <c r="T6" i="4"/>
  <c r="T7" i="4" s="1"/>
  <c r="S6" i="4"/>
  <c r="S7" i="4" s="1"/>
  <c r="R6" i="4"/>
  <c r="R7" i="4" s="1"/>
  <c r="Q6" i="4"/>
  <c r="Q7" i="4" s="1"/>
  <c r="AA25" i="4"/>
  <c r="Z25" i="4"/>
  <c r="Y25" i="4"/>
  <c r="X25" i="4"/>
  <c r="W25" i="4"/>
  <c r="V25" i="4"/>
  <c r="U25" i="4"/>
  <c r="T25" i="4"/>
  <c r="S25" i="4"/>
  <c r="R25" i="4"/>
  <c r="Q25" i="4"/>
  <c r="P25" i="4"/>
  <c r="O25" i="4"/>
  <c r="N25" i="4"/>
  <c r="M25" i="4"/>
  <c r="L25" i="4"/>
  <c r="K25" i="4"/>
  <c r="J25" i="4"/>
  <c r="I25" i="4"/>
  <c r="H25" i="4"/>
  <c r="G25" i="4"/>
  <c r="F25" i="4"/>
  <c r="E25" i="4"/>
  <c r="D25" i="4"/>
  <c r="AA19" i="4"/>
  <c r="Z19" i="4"/>
  <c r="Y19" i="4"/>
  <c r="X19" i="4"/>
  <c r="W19" i="4"/>
  <c r="V19" i="4"/>
  <c r="U19" i="4"/>
  <c r="T19" i="4"/>
  <c r="S19" i="4"/>
  <c r="R19" i="4"/>
  <c r="Q19" i="4"/>
  <c r="P19" i="4"/>
  <c r="O19" i="4"/>
  <c r="N19" i="4"/>
  <c r="M19" i="4"/>
  <c r="L19" i="4"/>
  <c r="K19" i="4"/>
  <c r="J19" i="4"/>
  <c r="I19" i="4"/>
  <c r="H19" i="4"/>
  <c r="G19" i="4"/>
  <c r="F19" i="4"/>
  <c r="E19" i="4"/>
  <c r="D19" i="4"/>
  <c r="AA11" i="4"/>
  <c r="Z11" i="4"/>
  <c r="Y11" i="4"/>
  <c r="X11" i="4"/>
  <c r="W11" i="4"/>
  <c r="V11" i="4"/>
  <c r="U11" i="4"/>
  <c r="T11" i="4"/>
  <c r="S11" i="4"/>
  <c r="R11" i="4"/>
  <c r="Q11" i="4"/>
  <c r="P11" i="4"/>
  <c r="O11" i="4"/>
  <c r="N11" i="4"/>
  <c r="M11" i="4"/>
  <c r="L11" i="4"/>
  <c r="K11" i="4"/>
  <c r="J11" i="4"/>
  <c r="I11" i="4"/>
  <c r="H11" i="4"/>
  <c r="G11" i="4"/>
  <c r="F11" i="4"/>
  <c r="E11" i="4"/>
  <c r="D11" i="4"/>
  <c r="P7" i="4"/>
  <c r="O7" i="4"/>
  <c r="N7" i="4"/>
  <c r="M7" i="4"/>
  <c r="M27" i="4" s="1"/>
  <c r="L7" i="4"/>
  <c r="K7" i="4"/>
  <c r="J7" i="4"/>
  <c r="I7" i="4"/>
  <c r="H7" i="4"/>
  <c r="G7" i="4"/>
  <c r="F7" i="4"/>
  <c r="E7" i="4"/>
  <c r="D7" i="4"/>
  <c r="B20" i="7" l="1"/>
  <c r="AC27" i="4"/>
  <c r="AL27" i="4"/>
  <c r="E27" i="4"/>
  <c r="AK27" i="4"/>
  <c r="AH27" i="4"/>
  <c r="AE27" i="4"/>
  <c r="AM27" i="4"/>
  <c r="AD27" i="4"/>
  <c r="AF27" i="4"/>
  <c r="AJ27" i="4"/>
  <c r="AB27" i="4"/>
  <c r="AI27" i="4"/>
  <c r="AG27" i="4"/>
  <c r="I33" i="4"/>
  <c r="X33" i="4"/>
  <c r="T27" i="4"/>
  <c r="U27" i="4"/>
  <c r="W27" i="4"/>
  <c r="F27" i="4"/>
  <c r="P33" i="4"/>
  <c r="V27" i="4"/>
  <c r="Q33" i="4"/>
  <c r="R27" i="4"/>
  <c r="S33" i="4"/>
  <c r="Z27" i="4"/>
  <c r="Y33" i="4"/>
  <c r="AA33" i="4"/>
  <c r="R33" i="4"/>
  <c r="J33" i="4"/>
  <c r="Z33" i="4"/>
  <c r="O27" i="4"/>
  <c r="N27" i="4"/>
  <c r="L27" i="4"/>
  <c r="K33" i="4"/>
  <c r="J27" i="4"/>
  <c r="H33" i="4"/>
  <c r="G27" i="4"/>
  <c r="D27" i="4"/>
  <c r="D29" i="4" s="1"/>
  <c r="E2" i="4" s="1"/>
  <c r="E29" i="4" s="1"/>
  <c r="F2" i="4" s="1"/>
  <c r="X27" i="4"/>
  <c r="T33" i="4"/>
  <c r="I27" i="4"/>
  <c r="Q27" i="4"/>
  <c r="Y27" i="4"/>
  <c r="M33" i="4"/>
  <c r="U33" i="4"/>
  <c r="H27" i="4"/>
  <c r="N33" i="4"/>
  <c r="V33" i="4"/>
  <c r="P27" i="4"/>
  <c r="L33" i="4"/>
  <c r="K27" i="4"/>
  <c r="S27" i="4"/>
  <c r="AA27" i="4"/>
  <c r="O33" i="4"/>
  <c r="W33" i="4"/>
  <c r="F29" i="4" l="1"/>
  <c r="G2" i="4" s="1"/>
  <c r="G29" i="4" s="1"/>
  <c r="H2" i="4" s="1"/>
  <c r="H29" i="4" s="1"/>
  <c r="I2" i="4" s="1"/>
  <c r="I29" i="4" s="1"/>
  <c r="J2" i="4" s="1"/>
  <c r="J29" i="4" s="1"/>
  <c r="K2" i="4" s="1"/>
  <c r="K29" i="4" s="1"/>
  <c r="L2" i="4" s="1"/>
  <c r="L29" i="4" s="1"/>
  <c r="M2" i="4" s="1"/>
  <c r="M29" i="4" s="1"/>
  <c r="N2" i="4" s="1"/>
  <c r="N29" i="4" s="1"/>
  <c r="O2" i="4" s="1"/>
  <c r="O29" i="4" s="1"/>
  <c r="P2" i="4" s="1"/>
  <c r="P29" i="4" s="1"/>
  <c r="Q2" i="4" s="1"/>
  <c r="Q29" i="4" s="1"/>
  <c r="R2" i="4" s="1"/>
  <c r="R29" i="4" s="1"/>
  <c r="S2" i="4" s="1"/>
  <c r="S29" i="4" s="1"/>
  <c r="T2" i="4" s="1"/>
  <c r="T29" i="4" s="1"/>
  <c r="U2" i="4" s="1"/>
  <c r="U29" i="4" s="1"/>
  <c r="V2" i="4" s="1"/>
  <c r="V29" i="4" s="1"/>
  <c r="W2" i="4" s="1"/>
  <c r="W29" i="4" s="1"/>
  <c r="X2" i="4" s="1"/>
  <c r="X29" i="4" s="1"/>
  <c r="Y2" i="4" s="1"/>
  <c r="Y29" i="4" s="1"/>
  <c r="Z2" i="4" s="1"/>
  <c r="Z29" i="4" s="1"/>
  <c r="AA2" i="4" s="1"/>
  <c r="AA29" i="4" s="1"/>
  <c r="AB2" i="4" s="1"/>
  <c r="AB29" i="4" s="1"/>
  <c r="AC2" i="4" s="1"/>
  <c r="AC29" i="4" s="1"/>
  <c r="AD2" i="4" s="1"/>
  <c r="AD29" i="4" s="1"/>
  <c r="AE2" i="4" s="1"/>
  <c r="D15" i="2"/>
  <c r="E15" i="2"/>
  <c r="F15" i="2"/>
  <c r="G15" i="2"/>
  <c r="J15" i="2"/>
  <c r="K15" i="2"/>
  <c r="L15" i="2"/>
  <c r="M15" i="2"/>
  <c r="B15" i="2"/>
  <c r="N8" i="2"/>
  <c r="C12" i="2"/>
  <c r="D12" i="2"/>
  <c r="D13" i="2" s="1"/>
  <c r="E12" i="2"/>
  <c r="E13" i="2" s="1"/>
  <c r="F12" i="2"/>
  <c r="F13" i="2" s="1"/>
  <c r="G12" i="2"/>
  <c r="G13" i="2" s="1"/>
  <c r="H12" i="2"/>
  <c r="H13" i="2" s="1"/>
  <c r="H15" i="2" s="1"/>
  <c r="I12" i="2"/>
  <c r="I13" i="2" s="1"/>
  <c r="I15" i="2" s="1"/>
  <c r="J12" i="2"/>
  <c r="J13" i="2" s="1"/>
  <c r="K12" i="2"/>
  <c r="K13" i="2" s="1"/>
  <c r="L12" i="2"/>
  <c r="L13" i="2" s="1"/>
  <c r="M12" i="2"/>
  <c r="M13" i="2" s="1"/>
  <c r="B12" i="2"/>
  <c r="B13" i="2" s="1"/>
  <c r="D13" i="3"/>
  <c r="D15" i="3" s="1"/>
  <c r="C12" i="3"/>
  <c r="C13" i="3" s="1"/>
  <c r="C15" i="3" s="1"/>
  <c r="D12" i="3"/>
  <c r="E12" i="3"/>
  <c r="E13" i="3" s="1"/>
  <c r="E15" i="3" s="1"/>
  <c r="F12" i="3"/>
  <c r="F13" i="3" s="1"/>
  <c r="F15" i="3" s="1"/>
  <c r="G12" i="3"/>
  <c r="G13" i="3" s="1"/>
  <c r="G15" i="3" s="1"/>
  <c r="H12" i="3"/>
  <c r="H13" i="3" s="1"/>
  <c r="H15" i="3" s="1"/>
  <c r="I12" i="3"/>
  <c r="I13" i="3" s="1"/>
  <c r="I15" i="3" s="1"/>
  <c r="J12" i="3"/>
  <c r="J13" i="3" s="1"/>
  <c r="J15" i="3" s="1"/>
  <c r="K12" i="3"/>
  <c r="K13" i="3" s="1"/>
  <c r="K15" i="3" s="1"/>
  <c r="L12" i="3"/>
  <c r="L13" i="3" s="1"/>
  <c r="L15" i="3" s="1"/>
  <c r="M12" i="3"/>
  <c r="M13" i="3" s="1"/>
  <c r="M15" i="3" s="1"/>
  <c r="B12" i="3"/>
  <c r="B13" i="3" s="1"/>
  <c r="B15" i="3" s="1"/>
  <c r="N9" i="3"/>
  <c r="N8" i="3"/>
  <c r="N5" i="3"/>
  <c r="B4" i="3"/>
  <c r="N9" i="2"/>
  <c r="N6" i="2"/>
  <c r="M4" i="2"/>
  <c r="L4" i="2"/>
  <c r="K4" i="2"/>
  <c r="J4" i="2"/>
  <c r="G4" i="2"/>
  <c r="H4" i="2"/>
  <c r="I4" i="2"/>
  <c r="F4" i="2"/>
  <c r="D4" i="2"/>
  <c r="E4" i="2"/>
  <c r="C4" i="2"/>
  <c r="C11" i="1"/>
  <c r="C13" i="1" s="1"/>
  <c r="D11" i="1"/>
  <c r="D13" i="1" s="1"/>
  <c r="E11" i="1"/>
  <c r="E13" i="1" s="1"/>
  <c r="F11" i="1"/>
  <c r="F13" i="1" s="1"/>
  <c r="G11" i="1"/>
  <c r="G13" i="1" s="1"/>
  <c r="H11" i="1"/>
  <c r="H13" i="1" s="1"/>
  <c r="I11" i="1"/>
  <c r="I13" i="1" s="1"/>
  <c r="J11" i="1"/>
  <c r="J13" i="1" s="1"/>
  <c r="K11" i="1"/>
  <c r="K13" i="1" s="1"/>
  <c r="L11" i="1"/>
  <c r="L13" i="1" s="1"/>
  <c r="M11" i="1"/>
  <c r="M13" i="1" s="1"/>
  <c r="B11" i="1"/>
  <c r="B13" i="1" s="1"/>
  <c r="N10" i="1"/>
  <c r="N5" i="1"/>
  <c r="N7" i="1"/>
  <c r="M4" i="1"/>
  <c r="K4" i="1"/>
  <c r="L4" i="1"/>
  <c r="J4" i="1"/>
  <c r="G4" i="1"/>
  <c r="H4" i="1"/>
  <c r="I4" i="1"/>
  <c r="F4" i="1"/>
  <c r="D4" i="1"/>
  <c r="C4" i="1"/>
  <c r="B4" i="1"/>
  <c r="B24" i="10"/>
  <c r="AE29" i="4" l="1"/>
  <c r="AF2" i="4" s="1"/>
  <c r="N11" i="1"/>
  <c r="N13" i="1" s="1"/>
  <c r="N4" i="1"/>
  <c r="N12" i="3"/>
  <c r="N13" i="3" s="1"/>
  <c r="N15" i="3" s="1"/>
  <c r="N4" i="3"/>
  <c r="N4" i="2"/>
  <c r="N12" i="2"/>
  <c r="N13" i="2" s="1"/>
  <c r="N15" i="2" s="1"/>
  <c r="C13" i="2"/>
  <c r="C15" i="2" s="1"/>
  <c r="AF29" i="4" l="1"/>
  <c r="AG2" i="4" s="1"/>
  <c r="AG29" i="4" l="1"/>
  <c r="AH2" i="4" s="1"/>
  <c r="AH29" i="4" l="1"/>
  <c r="AI2" i="4" s="1"/>
  <c r="AI29" i="4" l="1"/>
  <c r="AJ2" i="4" s="1"/>
  <c r="AJ29" i="4" l="1"/>
  <c r="AK2" i="4" s="1"/>
  <c r="AK29" i="4" l="1"/>
  <c r="AL2" i="4" s="1"/>
  <c r="AL29" i="4" l="1"/>
  <c r="AM2" i="4" s="1"/>
  <c r="AM2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87E8039F-A0F2-4BD2-8539-AC9B94EDA167}">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5" authorId="0" shapeId="0" xr:uid="{A71BF331-A84A-4F2F-9AC7-C265BEF74980}">
      <text>
        <r>
          <rPr>
            <b/>
            <sz val="9"/>
            <color indexed="81"/>
            <rFont val="Tahoma"/>
            <family val="2"/>
          </rPr>
          <t>User:</t>
        </r>
        <r>
          <rPr>
            <sz val="9"/>
            <color indexed="81"/>
            <rFont val="Tahoma"/>
            <family val="2"/>
          </rPr>
          <t xml:space="preserve">
This is when you receive cash, not when you invoice a client. </t>
        </r>
      </text>
    </comment>
    <comment ref="A8" authorId="0" shapeId="0" xr:uid="{6F9A12A6-F1D6-41EA-8120-DB9F45355A55}">
      <text>
        <r>
          <rPr>
            <b/>
            <sz val="9"/>
            <color indexed="81"/>
            <rFont val="Tahoma"/>
            <family val="2"/>
          </rPr>
          <t>User:</t>
        </r>
        <r>
          <rPr>
            <sz val="9"/>
            <color indexed="81"/>
            <rFont val="Tahoma"/>
            <family val="2"/>
          </rPr>
          <t xml:space="preserve">
Cash expenses
</t>
        </r>
      </text>
    </comment>
    <comment ref="C29" authorId="0" shapeId="0" xr:uid="{F01CCB46-5BD0-4481-9F68-D374DF116EC0}">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<sst xmlns="http://schemas.openxmlformats.org/spreadsheetml/2006/main" count="145" uniqueCount="98">
  <si>
    <t xml:space="preserve">Income Statement Year 1 </t>
  </si>
  <si>
    <t>Income Statement Year 2</t>
  </si>
  <si>
    <t>Income Statement Year 3</t>
  </si>
  <si>
    <t xml:space="preserve">Revenue </t>
  </si>
  <si>
    <t xml:space="preserve">Expenses </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</si>
  <si>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</si>
  <si>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</si>
  <si>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</si>
  <si>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</si>
  <si>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</si>
  <si>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</si>
  <si>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</si>
  <si>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</si>
  <si>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</si>
  <si>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Inventory </t>
  </si>
  <si>
    <t>Marketing</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</si>
  <si>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</si>
  <si>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</si>
  <si>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</si>
  <si>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</si>
  <si>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</si>
  <si>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</si>
  <si>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</si>
  <si>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</si>
  <si>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</si>
  <si>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Sales Category 1</t>
  </si>
  <si>
    <t>Wages</t>
  </si>
  <si>
    <t>Supplies</t>
  </si>
  <si>
    <t xml:space="preserve">Add expenses as you go below by inserting rows </t>
  </si>
  <si>
    <t xml:space="preserve">Gross Revenue </t>
  </si>
  <si>
    <t xml:space="preserve">Total Expenses </t>
  </si>
  <si>
    <t xml:space="preserve">Net Profit Before Tax </t>
  </si>
  <si>
    <t xml:space="preserve">Estimated Income Tax % </t>
  </si>
  <si>
    <t>Net Profit After Tax</t>
  </si>
  <si>
    <t xml:space="preserve">Total Funding Sources </t>
  </si>
  <si>
    <t>Dishes</t>
  </si>
  <si>
    <t>Car</t>
  </si>
  <si>
    <t>House</t>
  </si>
  <si>
    <t>Safety Equipment</t>
  </si>
  <si>
    <t>January</t>
  </si>
  <si>
    <t>February</t>
  </si>
  <si>
    <t>March</t>
  </si>
  <si>
    <t>April</t>
  </si>
  <si>
    <t>May</t>
  </si>
  <si>
    <t>June</t>
  </si>
  <si>
    <t>July</t>
  </si>
  <si>
    <t>August</t>
  </si>
  <si>
    <t>September</t>
  </si>
  <si>
    <t>October</t>
  </si>
  <si>
    <t>November</t>
  </si>
  <si>
    <t>December</t>
  </si>
  <si>
    <t>Desi Flavors</t>
  </si>
  <si>
    <t xml:space="preserve">Period (Month): </t>
  </si>
  <si>
    <t>Cash at the Beginning of the period</t>
  </si>
  <si>
    <t>Income Sources (CASH IN)</t>
  </si>
  <si>
    <t xml:space="preserve">Revenue Steam </t>
  </si>
  <si>
    <t>Total Income:</t>
  </si>
  <si>
    <t>Expenses (CASH OUT)</t>
  </si>
  <si>
    <t>Cost of Goods Sold</t>
  </si>
  <si>
    <t>Payroll</t>
  </si>
  <si>
    <t>Total Operating Expenses:</t>
  </si>
  <si>
    <t>Other Changes in Cash (CASH OUT)</t>
  </si>
  <si>
    <t>Credit Card Payment</t>
  </si>
  <si>
    <t>Owners draw</t>
  </si>
  <si>
    <t>Loan Repayment</t>
  </si>
  <si>
    <t>Tax savings</t>
  </si>
  <si>
    <t>Other Savings</t>
  </si>
  <si>
    <t>Other #1</t>
  </si>
  <si>
    <t>Other changes in cash out:</t>
  </si>
  <si>
    <t>Other Changes in Cash (CASH IN)</t>
  </si>
  <si>
    <t>Cash Received from Loan</t>
  </si>
  <si>
    <t>Cash received from investment</t>
  </si>
  <si>
    <t>Other #2</t>
  </si>
  <si>
    <t>Other changes in cash in:</t>
  </si>
  <si>
    <t>Total Changes in cash</t>
  </si>
  <si>
    <t>Cash at the end of the period:</t>
  </si>
  <si>
    <t>Don't Let cash go below:</t>
  </si>
  <si>
    <t>Approximate Net Income</t>
  </si>
  <si>
    <t xml:space="preserve">Balance Sheet </t>
  </si>
  <si>
    <t>Year 1</t>
  </si>
  <si>
    <t>Cash</t>
  </si>
  <si>
    <t>Inventory</t>
  </si>
  <si>
    <t>Account Receivble</t>
  </si>
  <si>
    <t>Fixed Assets</t>
  </si>
  <si>
    <t xml:space="preserve">Kitchen Equipments </t>
  </si>
  <si>
    <t>Delivery Vehicle</t>
  </si>
  <si>
    <t>Total Assets</t>
  </si>
  <si>
    <t>Current Assets</t>
  </si>
  <si>
    <t>Current Liabilties</t>
  </si>
  <si>
    <t>Unearned Revenue</t>
  </si>
  <si>
    <t>Accured Expenses</t>
  </si>
  <si>
    <t>Total Liabilities</t>
  </si>
  <si>
    <t>Owner's Equity</t>
  </si>
  <si>
    <t>Initial Investment</t>
  </si>
  <si>
    <t>Retained Earnings</t>
  </si>
  <si>
    <t>Total Owner's Equity</t>
  </si>
  <si>
    <t>Total Liabilities and Equity</t>
  </si>
  <si>
    <t>Account Payable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</si>
</sst>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3" formatCode="_-* #,##0.00_-;\-* #,##0.00_-;_-* &quot;-&quot;??_-;_-@_-"/>
    <numFmt numFmtId="164" formatCode="_(* #,##0_);_(* \(#,##0\);_(* &quot;-&quot;??_);_(@_)"/>
  </numFmts>
  <fonts count="14"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12"/>
      <color theme="1"/>
      <name val="Calibri"/>
      <family val="2"/>
      <scheme val="minor"/>
    </font>
    <font>
      <sz val="10"/>
      <color theme="1"/>
      <name val="Arial"/>
      <family val="2"/>
    </font>
    <font>
      <b/>
      <sz val="10"/>
      <color theme="1"/>
      <name val="Arial"/>
      <family val="2"/>
    </font>
    <font>
      <b/>
      <sz val="10"/>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8"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79">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3" fillId="3" borderId="0" xfId="0" applyFont="1" applyFill="1" applyAlignment="1">
      <alignment horizontal="center"/>
    </xf>
    <xf numFmtId="6" fontId="0" fillId="0" borderId="0" xfId="0" applyNumberFormat="1"/>
    <xf numFmtId="6" fontId="3" fillId="0" borderId="0" xfId="0" applyNumberFormat="1" applyFont="1"/>
    <xf numFmtId="9" fontId="0" fillId="0" borderId="0" xfId="0" applyNumberFormat="1"/>
    <xf numFmtId="9" fontId="3" fillId="0" borderId="0" xfId="0" applyNumberFormat="1" applyFont="1"/>
    <xf numFmtId="0" fontId="6" fillId="0" borderId="0" xfId="0" applyFont="1"/>
    <xf numFmtId="0" fontId="7" fillId="0" borderId="0" xfId="0" applyFont="1" applyAlignment="1">
      <alignment horizontal="right"/>
    </xf>
    <xf numFmtId="17" fontId="6" fillId="0" borderId="9" xfId="0" applyNumberFormat="1" applyFont="1" applyBorder="1" applyAlignment="1">
      <alignment horizontal="center"/>
    </xf>
    <xf numFmtId="164" fontId="7" fillId="0" borderId="0"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0" borderId="0" xfId="1" applyNumberFormat="1" applyFont="1" applyFill="1" applyBorder="1" applyAlignment="1">
      <alignment horizontal="center"/>
    </xf>
    <xf numFmtId="164" fontId="6" fillId="0" borderId="0" xfId="1" applyNumberFormat="1" applyFont="1" applyBorder="1" applyAlignment="1">
      <alignment horizontal="center"/>
    </xf>
    <xf numFmtId="0" fontId="9" fillId="0" borderId="0" xfId="0" applyFont="1"/>
    <xf numFmtId="164" fontId="6" fillId="0" borderId="0" xfId="1" applyNumberFormat="1" applyFont="1"/>
    <xf numFmtId="0" fontId="6" fillId="0" borderId="0" xfId="0" applyFont="1" applyAlignment="1">
      <alignment horizontal="right"/>
    </xf>
    <xf numFmtId="164" fontId="7" fillId="4" borderId="0" xfId="1" applyNumberFormat="1" applyFont="1" applyFill="1"/>
    <xf numFmtId="164" fontId="6" fillId="0" borderId="7" xfId="1" applyNumberFormat="1" applyFont="1" applyBorder="1"/>
    <xf numFmtId="38" fontId="7" fillId="4" borderId="0" xfId="1" applyNumberFormat="1" applyFont="1" applyFill="1"/>
    <xf numFmtId="38" fontId="6" fillId="4" borderId="10" xfId="1" applyNumberFormat="1" applyFont="1" applyFill="1" applyBorder="1"/>
    <xf numFmtId="43" fontId="6" fillId="0" borderId="0" xfId="1" applyFont="1"/>
    <xf numFmtId="164" fontId="7" fillId="0" borderId="11" xfId="1" applyNumberFormat="1" applyFont="1" applyFill="1" applyBorder="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0" fillId="2" borderId="0" xfId="0" applyFill="1" applyAlignment="1">
      <alignment horizontal="center"/>
    </xf>
    <xf numFmtId="0" fontId="3" fillId="3" borderId="0" xfId="0" applyFont="1" applyFill="1" applyAlignment="1">
      <alignment horizontal="center"/>
    </xf>
    <xf numFmtId="0" fontId="6" fillId="0" borderId="0" xfId="0" applyFont="1" applyAlignment="1">
      <alignment horizontal="left"/>
    </xf>
    <xf numFmtId="0" fontId="6" fillId="0" borderId="0" xfId="0" applyFont="1" applyAlignment="1">
      <alignment horizontal="right"/>
    </xf>
    <xf numFmtId="17" fontId="6" fillId="5" borderId="9" xfId="0" applyNumberFormat="1" applyFont="1" applyFill="1" applyBorder="1" applyAlignment="1">
      <alignment horizontal="center"/>
    </xf>
    <xf numFmtId="164" fontId="8" fillId="5" borderId="0" xfId="1" applyNumberFormat="1" applyFont="1" applyFill="1" applyBorder="1" applyAlignment="1">
      <alignment horizontal="center"/>
    </xf>
    <xf numFmtId="0" fontId="6" fillId="5" borderId="0" xfId="0" applyFont="1" applyFill="1"/>
    <xf numFmtId="164" fontId="7" fillId="5" borderId="0" xfId="1" applyNumberFormat="1" applyFont="1" applyFill="1"/>
    <xf numFmtId="38" fontId="7" fillId="5" borderId="0" xfId="1" applyNumberFormat="1" applyFont="1" applyFill="1"/>
    <xf numFmtId="38" fontId="6" fillId="5" borderId="10" xfId="1" applyNumberFormat="1" applyFont="1" applyFill="1" applyBorder="1"/>
    <xf numFmtId="17" fontId="6" fillId="6" borderId="9" xfId="0" applyNumberFormat="1" applyFont="1" applyFill="1" applyBorder="1" applyAlignment="1">
      <alignment horizontal="center"/>
    </xf>
    <xf numFmtId="164" fontId="8" fillId="6" borderId="0" xfId="1" applyNumberFormat="1" applyFont="1" applyFill="1" applyBorder="1" applyAlignment="1">
      <alignment horizontal="center"/>
    </xf>
    <xf numFmtId="164" fontId="6" fillId="6" borderId="0" xfId="1" applyNumberFormat="1" applyFont="1" applyFill="1" applyBorder="1" applyAlignment="1">
      <alignment horizontal="center"/>
    </xf>
    <xf numFmtId="164" fontId="6" fillId="6" borderId="0" xfId="1" applyNumberFormat="1" applyFont="1" applyFill="1"/>
    <xf numFmtId="0" fontId="0" fillId="6" borderId="0" xfId="0" applyFill="1"/>
    <xf numFmtId="164" fontId="7" fillId="6" borderId="0" xfId="1" applyNumberFormat="1" applyFont="1" applyFill="1"/>
    <xf numFmtId="164" fontId="6" fillId="6" borderId="7" xfId="1" applyNumberFormat="1" applyFont="1" applyFill="1" applyBorder="1"/>
    <xf numFmtId="38" fontId="7" fillId="6" borderId="0" xfId="1" applyNumberFormat="1" applyFont="1" applyFill="1"/>
    <xf numFmtId="38" fontId="6" fillId="6" borderId="10" xfId="1" applyNumberFormat="1" applyFont="1" applyFill="1" applyBorder="1"/>
    <xf numFmtId="0" fontId="6" fillId="6" borderId="0" xfId="0" applyFont="1" applyFill="1"/>
    <xf numFmtId="43" fontId="6" fillId="6" borderId="0" xfId="1" applyFont="1" applyFill="1"/>
    <xf numFmtId="17" fontId="6" fillId="7" borderId="9" xfId="0" applyNumberFormat="1" applyFont="1" applyFill="1" applyBorder="1" applyAlignment="1">
      <alignment horizontal="center"/>
    </xf>
    <xf numFmtId="164" fontId="8" fillId="7" borderId="0" xfId="1" applyNumberFormat="1" applyFont="1" applyFill="1" applyBorder="1" applyAlignment="1">
      <alignment horizontal="center"/>
    </xf>
    <xf numFmtId="164" fontId="6" fillId="7" borderId="0" xfId="1" applyNumberFormat="1" applyFont="1" applyFill="1" applyBorder="1" applyAlignment="1">
      <alignment horizontal="center"/>
    </xf>
    <xf numFmtId="164" fontId="6" fillId="7" borderId="0" xfId="1" applyNumberFormat="1" applyFont="1" applyFill="1"/>
    <xf numFmtId="164" fontId="7" fillId="7" borderId="0" xfId="1" applyNumberFormat="1" applyFont="1" applyFill="1"/>
    <xf numFmtId="164" fontId="6" fillId="7" borderId="7" xfId="1" applyNumberFormat="1" applyFont="1" applyFill="1" applyBorder="1"/>
    <xf numFmtId="38" fontId="7" fillId="7" borderId="0" xfId="1" applyNumberFormat="1" applyFont="1" applyFill="1"/>
    <xf numFmtId="38" fontId="6" fillId="7" borderId="10" xfId="1" applyNumberFormat="1" applyFont="1" applyFill="1" applyBorder="1"/>
    <xf numFmtId="43" fontId="6" fillId="7" borderId="0" xfId="1" applyFont="1" applyFill="1"/>
    <xf numFmtId="0" fontId="6" fillId="7" borderId="0" xfId="0" applyFont="1" applyFill="1"/>
    <xf numFmtId="0" fontId="1" fillId="0" borderId="0" xfId="0" applyFont="1" applyAlignment="1"/>
    <xf numFmtId="3" fontId="0" fillId="0" borderId="0" xfId="0" applyNumberFormat="1"/>
    <xf numFmtId="3" fontId="1" fillId="0" borderId="0" xfId="0" applyNumberFormat="1" applyFont="1"/>
  </cellXfs>
  <cellStyles count="2">
    <cellStyle name="Comma" xfId="1" builtinId="3"/>
    <cellStyle name="Normal" xfId="0" builtinId="0"/>
  </cellStyles>
  <dxfs count="1">
    <dxf>
      <font>
        <b/>
        <i val="0"/>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24"/>
  <sheetViews>
    <sheetView zoomScale="95" zoomScaleNormal="95" workbookViewId="0">
      <selection activeCell="A6" sqref="A6"/>
    </sheetView>
  </sheetViews>
  <sheetFormatPr defaultColWidth="11.19921875" defaultRowHeight="15.6" x14ac:dyDescent="0.3"/>
  <cols>
    <col min="1" max="1" width="29.296875" customWidth="1"/>
  </cols>
  <sheetData>
    <row r="1" spans="1:10" x14ac:dyDescent="0.3">
      <c r="A1" s="44" t="s">
        <v>6</v>
      </c>
      <c r="B1" s="44"/>
      <c r="C1" s="44"/>
    </row>
    <row r="2" spans="1:10" x14ac:dyDescent="0.3">
      <c r="A2" s="44" t="s">
        <v>18</v>
      </c>
      <c r="B2" s="44"/>
      <c r="C2" s="44"/>
    </row>
    <row r="3" spans="1:10" x14ac:dyDescent="0.3">
      <c r="A3" s="2" t="s">
        <v>8</v>
      </c>
      <c r="B3" s="2" t="s">
        <v>7</v>
      </c>
      <c r="D3" s="29" t="s">
        <v>19</v>
      </c>
      <c r="E3" s="30"/>
      <c r="F3" s="30"/>
      <c r="G3" s="30"/>
      <c r="H3" s="31"/>
    </row>
    <row r="4" spans="1:10" ht="16.05" customHeight="1" x14ac:dyDescent="0.3">
      <c r="A4" t="s">
        <v>37</v>
      </c>
      <c r="B4" s="9">
        <v>2000</v>
      </c>
      <c r="D4" s="32"/>
      <c r="E4" s="33"/>
      <c r="F4" s="33"/>
      <c r="G4" s="33"/>
      <c r="H4" s="34"/>
      <c r="I4" s="3"/>
      <c r="J4" s="3"/>
    </row>
    <row r="5" spans="1:10" x14ac:dyDescent="0.3">
      <c r="A5" t="s">
        <v>35</v>
      </c>
      <c r="B5" s="9">
        <v>250</v>
      </c>
      <c r="D5" s="35"/>
      <c r="E5" s="36"/>
      <c r="F5" s="36"/>
      <c r="G5" s="36"/>
      <c r="H5" s="37"/>
      <c r="I5" s="3"/>
      <c r="J5" s="3"/>
    </row>
    <row r="6" spans="1:10" x14ac:dyDescent="0.3">
      <c r="A6" t="s">
        <v>36</v>
      </c>
      <c r="B6" s="9">
        <v>10000</v>
      </c>
      <c r="I6" s="3"/>
      <c r="J6" s="3"/>
    </row>
    <row r="7" spans="1:10" x14ac:dyDescent="0.3">
      <c r="G7" s="3"/>
      <c r="H7" s="3"/>
      <c r="I7" s="3"/>
      <c r="J7" s="3"/>
    </row>
    <row r="8" spans="1:10" x14ac:dyDescent="0.3">
      <c r="G8" s="3"/>
      <c r="H8" s="3"/>
      <c r="I8" s="3"/>
      <c r="J8" s="3"/>
    </row>
    <row r="9" spans="1:10" x14ac:dyDescent="0.3">
      <c r="G9" s="3"/>
      <c r="H9" s="3"/>
      <c r="I9" s="3"/>
      <c r="J9" s="3"/>
    </row>
    <row r="10" spans="1:10" ht="16.05" customHeight="1" x14ac:dyDescent="0.3">
      <c r="A10" s="1" t="s">
        <v>20</v>
      </c>
      <c r="D10" s="29" t="s">
        <v>21</v>
      </c>
      <c r="E10" s="30"/>
      <c r="F10" s="30"/>
      <c r="G10" s="30"/>
      <c r="H10" s="31"/>
      <c r="I10" s="3"/>
      <c r="J10" s="3"/>
    </row>
    <row r="11" spans="1:10" x14ac:dyDescent="0.3">
      <c r="A11" t="s">
        <v>9</v>
      </c>
      <c r="D11" s="32"/>
      <c r="E11" s="33"/>
      <c r="F11" s="33"/>
      <c r="G11" s="33"/>
      <c r="H11" s="34"/>
      <c r="I11" s="3"/>
      <c r="J11" s="3"/>
    </row>
    <row r="12" spans="1:10" x14ac:dyDescent="0.3">
      <c r="A12" t="s">
        <v>10</v>
      </c>
      <c r="D12" s="32"/>
      <c r="E12" s="33"/>
      <c r="F12" s="33"/>
      <c r="G12" s="33"/>
      <c r="H12" s="34"/>
      <c r="I12" s="3"/>
      <c r="J12" s="3"/>
    </row>
    <row r="13" spans="1:10" x14ac:dyDescent="0.3">
      <c r="A13" t="s">
        <v>11</v>
      </c>
      <c r="D13" s="32"/>
      <c r="E13" s="33"/>
      <c r="F13" s="33"/>
      <c r="G13" s="33"/>
      <c r="H13" s="34"/>
    </row>
    <row r="14" spans="1:10" x14ac:dyDescent="0.3">
      <c r="A14" t="s">
        <v>12</v>
      </c>
      <c r="D14" s="35"/>
      <c r="E14" s="36"/>
      <c r="F14" s="36"/>
      <c r="G14" s="36"/>
      <c r="H14" s="37"/>
    </row>
    <row r="15" spans="1:10" x14ac:dyDescent="0.3">
      <c r="A15" t="s">
        <v>13</v>
      </c>
    </row>
    <row r="16" spans="1:10" x14ac:dyDescent="0.3">
      <c r="A16" s="1" t="s">
        <v>34</v>
      </c>
    </row>
    <row r="18" spans="1:8" ht="16.05" customHeight="1" x14ac:dyDescent="0.3">
      <c r="A18" s="1" t="s">
        <v>22</v>
      </c>
      <c r="D18" s="38" t="s">
        <v>23</v>
      </c>
      <c r="E18" s="39"/>
      <c r="F18" s="39"/>
      <c r="G18" s="39"/>
      <c r="H18" s="40"/>
    </row>
    <row r="19" spans="1:8" x14ac:dyDescent="0.3">
      <c r="A19" t="s">
        <v>38</v>
      </c>
      <c r="B19" s="9">
        <v>200</v>
      </c>
      <c r="D19" s="41"/>
      <c r="E19" s="42"/>
      <c r="F19" s="42"/>
      <c r="G19" s="42"/>
      <c r="H19" s="43"/>
    </row>
    <row r="20" spans="1:8" x14ac:dyDescent="0.3">
      <c r="A20" t="s">
        <v>14</v>
      </c>
      <c r="B20" s="9">
        <v>180</v>
      </c>
      <c r="D20" s="4"/>
      <c r="E20" s="4"/>
      <c r="F20" s="4"/>
      <c r="G20" s="4"/>
      <c r="H20" s="4"/>
    </row>
    <row r="21" spans="1:8" x14ac:dyDescent="0.3">
      <c r="A21" t="s">
        <v>15</v>
      </c>
      <c r="B21" s="9">
        <v>50</v>
      </c>
      <c r="D21" s="4"/>
      <c r="E21" s="4"/>
      <c r="F21" s="4"/>
      <c r="G21" s="4"/>
      <c r="H21" s="4"/>
    </row>
    <row r="22" spans="1:8" x14ac:dyDescent="0.3">
      <c r="A22" t="s">
        <v>16</v>
      </c>
      <c r="B22" s="9">
        <v>10</v>
      </c>
      <c r="D22" s="4"/>
      <c r="E22" s="4"/>
      <c r="F22" s="4"/>
      <c r="G22" s="4"/>
      <c r="H22" s="4"/>
    </row>
    <row r="23" spans="1:8" x14ac:dyDescent="0.3">
      <c r="A23" t="s">
        <v>17</v>
      </c>
    </row>
    <row r="24" spans="1:8" x14ac:dyDescent="0.3">
      <c r="A24" s="1" t="s">
        <v>24</v>
      </c>
      <c r="B24" s="9">
        <f>SUM(B19:B23)</f>
        <v>440</v>
      </c>
    </row>
  </sheetData>
  <mergeCells count="5">
    <mergeCell ref="D10:H14"/>
    <mergeCell ref="D3:H5"/>
    <mergeCell ref="D18:H19"/>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N13"/>
  <sheetViews>
    <sheetView workbookViewId="0">
      <selection activeCell="E18" sqref="E18"/>
    </sheetView>
  </sheetViews>
  <sheetFormatPr defaultColWidth="11.19921875" defaultRowHeight="15.6" x14ac:dyDescent="0.3"/>
  <cols>
    <col min="1" max="1" width="26.296875" bestFit="1" customWidth="1"/>
    <col min="14" max="14" width="12" bestFit="1" customWidth="1"/>
  </cols>
  <sheetData>
    <row r="1" spans="1:14" x14ac:dyDescent="0.3">
      <c r="A1" t="s">
        <v>0</v>
      </c>
    </row>
    <row r="2" spans="1:14" x14ac:dyDescent="0.3">
      <c r="B2" t="s">
        <v>39</v>
      </c>
      <c r="C2" t="s">
        <v>40</v>
      </c>
      <c r="D2" t="s">
        <v>41</v>
      </c>
      <c r="E2" t="s">
        <v>42</v>
      </c>
      <c r="F2" t="s">
        <v>43</v>
      </c>
      <c r="G2" t="s">
        <v>44</v>
      </c>
      <c r="H2" t="s">
        <v>45</v>
      </c>
      <c r="I2" t="s">
        <v>46</v>
      </c>
      <c r="J2" t="s">
        <v>47</v>
      </c>
      <c r="K2" t="s">
        <v>48</v>
      </c>
      <c r="L2" t="s">
        <v>49</v>
      </c>
      <c r="M2" t="s">
        <v>50</v>
      </c>
      <c r="N2" t="s">
        <v>5</v>
      </c>
    </row>
    <row r="3" spans="1:14" x14ac:dyDescent="0.3">
      <c r="A3" s="1" t="s">
        <v>3</v>
      </c>
    </row>
    <row r="4" spans="1:14" x14ac:dyDescent="0.3">
      <c r="A4" t="s">
        <v>25</v>
      </c>
      <c r="B4">
        <f>5*180</f>
        <v>900</v>
      </c>
      <c r="C4">
        <f>5*180</f>
        <v>900</v>
      </c>
      <c r="D4">
        <f>7*180</f>
        <v>1260</v>
      </c>
      <c r="E4">
        <v>1260</v>
      </c>
      <c r="F4">
        <f>12*180</f>
        <v>2160</v>
      </c>
      <c r="G4">
        <f t="shared" ref="G4:I4" si="0">12*180</f>
        <v>2160</v>
      </c>
      <c r="H4">
        <f t="shared" si="0"/>
        <v>2160</v>
      </c>
      <c r="I4">
        <f t="shared" si="0"/>
        <v>2160</v>
      </c>
      <c r="J4">
        <f>10*180</f>
        <v>1800</v>
      </c>
      <c r="K4">
        <f t="shared" ref="K4:L4" si="1">10*180</f>
        <v>1800</v>
      </c>
      <c r="L4">
        <f t="shared" si="1"/>
        <v>1800</v>
      </c>
      <c r="M4">
        <f>11*180</f>
        <v>1980</v>
      </c>
      <c r="N4">
        <f>SUM(B4:M4)</f>
        <v>20340</v>
      </c>
    </row>
    <row r="5" spans="1:14" x14ac:dyDescent="0.3">
      <c r="A5" s="1" t="s">
        <v>29</v>
      </c>
      <c r="B5">
        <v>900</v>
      </c>
      <c r="C5">
        <v>900</v>
      </c>
      <c r="D5">
        <v>1260</v>
      </c>
      <c r="E5">
        <v>1260</v>
      </c>
      <c r="F5">
        <v>2160</v>
      </c>
      <c r="G5">
        <v>2160</v>
      </c>
      <c r="H5">
        <v>2160</v>
      </c>
      <c r="I5">
        <v>2160</v>
      </c>
      <c r="J5">
        <v>1800</v>
      </c>
      <c r="K5">
        <v>1800</v>
      </c>
      <c r="L5">
        <v>1800</v>
      </c>
      <c r="M5">
        <v>1980</v>
      </c>
      <c r="N5">
        <f>SUM(B5:M5)</f>
        <v>20340</v>
      </c>
    </row>
    <row r="6" spans="1:14" x14ac:dyDescent="0.3">
      <c r="A6" s="1" t="s">
        <v>4</v>
      </c>
    </row>
    <row r="7" spans="1:14" x14ac:dyDescent="0.3">
      <c r="A7" t="s">
        <v>27</v>
      </c>
      <c r="B7">
        <v>300</v>
      </c>
      <c r="C7">
        <v>300</v>
      </c>
      <c r="D7">
        <v>350</v>
      </c>
      <c r="E7">
        <v>350</v>
      </c>
      <c r="F7">
        <v>400</v>
      </c>
      <c r="G7">
        <v>400</v>
      </c>
      <c r="H7">
        <v>400</v>
      </c>
      <c r="I7">
        <v>400</v>
      </c>
      <c r="J7">
        <v>380</v>
      </c>
      <c r="K7">
        <v>380</v>
      </c>
      <c r="L7">
        <v>380</v>
      </c>
      <c r="M7">
        <v>390</v>
      </c>
      <c r="N7">
        <f>SUM(B7:M7)</f>
        <v>4430</v>
      </c>
    </row>
    <row r="8" spans="1:14" ht="15" customHeight="1" x14ac:dyDescent="0.3">
      <c r="A8" s="45" t="s">
        <v>28</v>
      </c>
      <c r="B8" s="45"/>
      <c r="C8" s="45"/>
    </row>
    <row r="9" spans="1:14" ht="15" customHeight="1" x14ac:dyDescent="0.3">
      <c r="A9" s="5"/>
      <c r="B9" s="5"/>
      <c r="C9" s="5"/>
    </row>
    <row r="10" spans="1:14" x14ac:dyDescent="0.3">
      <c r="A10" s="1" t="s">
        <v>30</v>
      </c>
      <c r="B10">
        <v>300</v>
      </c>
      <c r="C10">
        <v>300</v>
      </c>
      <c r="D10">
        <v>350</v>
      </c>
      <c r="E10">
        <v>350</v>
      </c>
      <c r="F10">
        <v>400</v>
      </c>
      <c r="G10">
        <v>400</v>
      </c>
      <c r="H10">
        <v>400</v>
      </c>
      <c r="I10">
        <v>400</v>
      </c>
      <c r="J10">
        <v>380</v>
      </c>
      <c r="K10">
        <v>380</v>
      </c>
      <c r="L10">
        <v>380</v>
      </c>
      <c r="M10">
        <v>390</v>
      </c>
      <c r="N10">
        <f>SUM(B10:M10)</f>
        <v>4430</v>
      </c>
    </row>
    <row r="11" spans="1:14" x14ac:dyDescent="0.3">
      <c r="A11" s="1" t="s">
        <v>31</v>
      </c>
      <c r="B11">
        <f t="shared" ref="B11:N11" si="2">B5-B10</f>
        <v>600</v>
      </c>
      <c r="C11">
        <f t="shared" si="2"/>
        <v>600</v>
      </c>
      <c r="D11">
        <f t="shared" si="2"/>
        <v>910</v>
      </c>
      <c r="E11">
        <f t="shared" si="2"/>
        <v>910</v>
      </c>
      <c r="F11">
        <f t="shared" si="2"/>
        <v>1760</v>
      </c>
      <c r="G11">
        <f t="shared" si="2"/>
        <v>1760</v>
      </c>
      <c r="H11">
        <f t="shared" si="2"/>
        <v>1760</v>
      </c>
      <c r="I11">
        <f t="shared" si="2"/>
        <v>1760</v>
      </c>
      <c r="J11">
        <f t="shared" si="2"/>
        <v>1420</v>
      </c>
      <c r="K11">
        <f t="shared" si="2"/>
        <v>1420</v>
      </c>
      <c r="L11">
        <f t="shared" si="2"/>
        <v>1420</v>
      </c>
      <c r="M11">
        <f t="shared" si="2"/>
        <v>1590</v>
      </c>
      <c r="N11">
        <f t="shared" si="2"/>
        <v>15910</v>
      </c>
    </row>
    <row r="12" spans="1:14" x14ac:dyDescent="0.3">
      <c r="A12" t="s">
        <v>32</v>
      </c>
      <c r="B12" s="11">
        <v>0.05</v>
      </c>
      <c r="C12" s="11">
        <v>0.05</v>
      </c>
      <c r="D12" s="11">
        <v>0.05</v>
      </c>
      <c r="E12" s="11">
        <v>0.05</v>
      </c>
      <c r="F12" s="11">
        <v>0.05</v>
      </c>
      <c r="G12" s="11">
        <v>0.05</v>
      </c>
      <c r="H12" s="11">
        <v>0.05</v>
      </c>
      <c r="I12" s="11">
        <v>0.05</v>
      </c>
      <c r="J12" s="11">
        <v>0.05</v>
      </c>
      <c r="K12" s="11">
        <v>0.05</v>
      </c>
      <c r="L12" s="11">
        <v>0.05</v>
      </c>
      <c r="M12" s="11">
        <v>0.05</v>
      </c>
      <c r="N12" s="11">
        <v>0.05</v>
      </c>
    </row>
    <row r="13" spans="1:14" x14ac:dyDescent="0.3">
      <c r="A13" s="1" t="s">
        <v>33</v>
      </c>
      <c r="B13">
        <f>B11-(B11*B12)</f>
        <v>570</v>
      </c>
      <c r="C13">
        <f t="shared" ref="C13:N13" si="3">C11-(C11*C12)</f>
        <v>570</v>
      </c>
      <c r="D13">
        <f t="shared" si="3"/>
        <v>864.5</v>
      </c>
      <c r="E13">
        <f t="shared" si="3"/>
        <v>864.5</v>
      </c>
      <c r="F13">
        <f t="shared" si="3"/>
        <v>1672</v>
      </c>
      <c r="G13">
        <f t="shared" si="3"/>
        <v>1672</v>
      </c>
      <c r="H13">
        <f t="shared" si="3"/>
        <v>1672</v>
      </c>
      <c r="I13">
        <f t="shared" si="3"/>
        <v>1672</v>
      </c>
      <c r="J13">
        <f t="shared" si="3"/>
        <v>1349</v>
      </c>
      <c r="K13">
        <f t="shared" si="3"/>
        <v>1349</v>
      </c>
      <c r="L13">
        <f t="shared" si="3"/>
        <v>1349</v>
      </c>
      <c r="M13">
        <f t="shared" si="3"/>
        <v>1510.5</v>
      </c>
      <c r="N13">
        <f t="shared" si="3"/>
        <v>15114.5</v>
      </c>
    </row>
  </sheetData>
  <mergeCells count="1">
    <mergeCell ref="A8:C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15"/>
  <sheetViews>
    <sheetView workbookViewId="0">
      <selection activeCell="K21" sqref="K21"/>
    </sheetView>
  </sheetViews>
  <sheetFormatPr defaultColWidth="11.19921875" defaultRowHeight="15.6" x14ac:dyDescent="0.3"/>
  <cols>
    <col min="1" max="1" width="26.296875" bestFit="1" customWidth="1"/>
    <col min="14" max="14" width="12" bestFit="1" customWidth="1"/>
  </cols>
  <sheetData>
    <row r="1" spans="1:14" x14ac:dyDescent="0.3">
      <c r="A1" t="s">
        <v>1</v>
      </c>
    </row>
    <row r="2" spans="1:14" x14ac:dyDescent="0.3">
      <c r="B2" t="s">
        <v>39</v>
      </c>
      <c r="C2" t="s">
        <v>40</v>
      </c>
      <c r="D2" t="s">
        <v>41</v>
      </c>
      <c r="E2" t="s">
        <v>42</v>
      </c>
      <c r="F2" t="s">
        <v>43</v>
      </c>
      <c r="G2" t="s">
        <v>44</v>
      </c>
      <c r="H2" t="s">
        <v>45</v>
      </c>
      <c r="I2" t="s">
        <v>46</v>
      </c>
      <c r="J2" t="s">
        <v>47</v>
      </c>
      <c r="K2" t="s">
        <v>48</v>
      </c>
      <c r="L2" t="s">
        <v>49</v>
      </c>
      <c r="M2" t="s">
        <v>50</v>
      </c>
      <c r="N2" t="s">
        <v>5</v>
      </c>
    </row>
    <row r="3" spans="1:14" x14ac:dyDescent="0.3">
      <c r="A3" s="1" t="s">
        <v>3</v>
      </c>
    </row>
    <row r="4" spans="1:14" x14ac:dyDescent="0.3">
      <c r="A4" t="s">
        <v>25</v>
      </c>
      <c r="B4">
        <v>1980</v>
      </c>
      <c r="C4">
        <f>13*180</f>
        <v>2340</v>
      </c>
      <c r="D4">
        <f t="shared" ref="D4:E4" si="0">13*180</f>
        <v>2340</v>
      </c>
      <c r="E4">
        <f t="shared" si="0"/>
        <v>2340</v>
      </c>
      <c r="F4">
        <f>16*180</f>
        <v>2880</v>
      </c>
      <c r="G4">
        <f t="shared" ref="G4:I4" si="1">16*180</f>
        <v>2880</v>
      </c>
      <c r="H4">
        <f t="shared" si="1"/>
        <v>2880</v>
      </c>
      <c r="I4">
        <f t="shared" si="1"/>
        <v>2880</v>
      </c>
      <c r="J4">
        <f>15*180</f>
        <v>2700</v>
      </c>
      <c r="K4">
        <f>15*180</f>
        <v>2700</v>
      </c>
      <c r="L4">
        <f>13*180</f>
        <v>2340</v>
      </c>
      <c r="M4">
        <f>13*180</f>
        <v>2340</v>
      </c>
      <c r="N4">
        <f>SUM(B4:M4)</f>
        <v>30600</v>
      </c>
    </row>
    <row r="6" spans="1:14" x14ac:dyDescent="0.3">
      <c r="A6" s="1" t="s">
        <v>29</v>
      </c>
      <c r="B6">
        <v>1980</v>
      </c>
      <c r="C6">
        <v>2340</v>
      </c>
      <c r="D6">
        <v>2340</v>
      </c>
      <c r="E6">
        <v>2340</v>
      </c>
      <c r="F6">
        <v>2880</v>
      </c>
      <c r="G6">
        <v>2880</v>
      </c>
      <c r="H6">
        <v>2880</v>
      </c>
      <c r="I6">
        <v>2880</v>
      </c>
      <c r="J6">
        <v>2700</v>
      </c>
      <c r="K6">
        <v>2700</v>
      </c>
      <c r="L6">
        <v>2340</v>
      </c>
      <c r="M6">
        <v>2340</v>
      </c>
      <c r="N6">
        <f>SUM(B6:M6)</f>
        <v>30600</v>
      </c>
    </row>
    <row r="7" spans="1:14" x14ac:dyDescent="0.3">
      <c r="A7" s="1" t="s">
        <v>4</v>
      </c>
    </row>
    <row r="8" spans="1:14" x14ac:dyDescent="0.3">
      <c r="A8" t="s">
        <v>26</v>
      </c>
      <c r="B8">
        <v>150</v>
      </c>
      <c r="C8">
        <v>150</v>
      </c>
      <c r="D8">
        <v>150</v>
      </c>
      <c r="E8">
        <v>150</v>
      </c>
      <c r="F8">
        <v>150</v>
      </c>
      <c r="G8">
        <v>150</v>
      </c>
      <c r="H8">
        <v>150</v>
      </c>
      <c r="I8">
        <v>150</v>
      </c>
      <c r="J8">
        <v>150</v>
      </c>
      <c r="K8">
        <v>150</v>
      </c>
      <c r="L8">
        <v>150</v>
      </c>
      <c r="M8">
        <v>150</v>
      </c>
      <c r="N8">
        <f>SUM(B8:M8)</f>
        <v>1800</v>
      </c>
    </row>
    <row r="9" spans="1:14" x14ac:dyDescent="0.3">
      <c r="A9" t="s">
        <v>27</v>
      </c>
      <c r="B9">
        <v>390</v>
      </c>
      <c r="C9">
        <v>450</v>
      </c>
      <c r="D9">
        <v>450</v>
      </c>
      <c r="E9">
        <v>450</v>
      </c>
      <c r="F9">
        <v>500</v>
      </c>
      <c r="G9">
        <v>500</v>
      </c>
      <c r="H9">
        <v>500</v>
      </c>
      <c r="I9">
        <v>500</v>
      </c>
      <c r="J9">
        <v>480</v>
      </c>
      <c r="K9">
        <v>480</v>
      </c>
      <c r="L9">
        <v>450</v>
      </c>
      <c r="M9">
        <v>450</v>
      </c>
      <c r="N9">
        <f>SUM(B9:M9)</f>
        <v>5600</v>
      </c>
    </row>
    <row r="10" spans="1:14" ht="15" customHeight="1" x14ac:dyDescent="0.3">
      <c r="A10" s="45" t="s">
        <v>28</v>
      </c>
      <c r="B10" s="45"/>
      <c r="C10" s="45"/>
    </row>
    <row r="11" spans="1:14" ht="15" customHeight="1" x14ac:dyDescent="0.3">
      <c r="A11" s="5"/>
      <c r="B11" s="5"/>
      <c r="C11" s="5"/>
    </row>
    <row r="12" spans="1:14" x14ac:dyDescent="0.3">
      <c r="A12" s="1" t="s">
        <v>30</v>
      </c>
      <c r="B12">
        <f t="shared" ref="B12:M12" si="2">B8+B9</f>
        <v>540</v>
      </c>
      <c r="C12">
        <f t="shared" si="2"/>
        <v>600</v>
      </c>
      <c r="D12">
        <f t="shared" si="2"/>
        <v>600</v>
      </c>
      <c r="E12">
        <f t="shared" si="2"/>
        <v>600</v>
      </c>
      <c r="F12">
        <f t="shared" si="2"/>
        <v>650</v>
      </c>
      <c r="G12">
        <f t="shared" si="2"/>
        <v>650</v>
      </c>
      <c r="H12">
        <f t="shared" si="2"/>
        <v>650</v>
      </c>
      <c r="I12">
        <f t="shared" si="2"/>
        <v>650</v>
      </c>
      <c r="J12">
        <f t="shared" si="2"/>
        <v>630</v>
      </c>
      <c r="K12">
        <f t="shared" si="2"/>
        <v>630</v>
      </c>
      <c r="L12">
        <f t="shared" si="2"/>
        <v>600</v>
      </c>
      <c r="M12">
        <f t="shared" si="2"/>
        <v>600</v>
      </c>
      <c r="N12">
        <f>SUM(B12:M12)</f>
        <v>7400</v>
      </c>
    </row>
    <row r="13" spans="1:14" x14ac:dyDescent="0.3">
      <c r="A13" s="1" t="s">
        <v>31</v>
      </c>
      <c r="B13">
        <f t="shared" ref="B13:N13" si="3">B6-B12</f>
        <v>1440</v>
      </c>
      <c r="C13">
        <f t="shared" si="3"/>
        <v>1740</v>
      </c>
      <c r="D13">
        <f t="shared" si="3"/>
        <v>1740</v>
      </c>
      <c r="E13">
        <f t="shared" si="3"/>
        <v>1740</v>
      </c>
      <c r="F13">
        <f t="shared" si="3"/>
        <v>2230</v>
      </c>
      <c r="G13">
        <f t="shared" si="3"/>
        <v>2230</v>
      </c>
      <c r="H13">
        <f t="shared" si="3"/>
        <v>2230</v>
      </c>
      <c r="I13">
        <f t="shared" si="3"/>
        <v>2230</v>
      </c>
      <c r="J13">
        <f t="shared" si="3"/>
        <v>2070</v>
      </c>
      <c r="K13">
        <f t="shared" si="3"/>
        <v>2070</v>
      </c>
      <c r="L13">
        <f t="shared" si="3"/>
        <v>1740</v>
      </c>
      <c r="M13">
        <f t="shared" si="3"/>
        <v>1740</v>
      </c>
      <c r="N13">
        <f t="shared" si="3"/>
        <v>23200</v>
      </c>
    </row>
    <row r="14" spans="1:14" x14ac:dyDescent="0.3">
      <c r="A14" t="s">
        <v>32</v>
      </c>
      <c r="B14" s="11">
        <v>0.05</v>
      </c>
      <c r="C14" s="11">
        <v>0.05</v>
      </c>
      <c r="D14" s="11">
        <v>0.05</v>
      </c>
      <c r="E14" s="11">
        <v>0.05</v>
      </c>
      <c r="F14" s="11">
        <v>0.05</v>
      </c>
      <c r="G14" s="11">
        <v>0.05</v>
      </c>
      <c r="H14" s="11">
        <v>0.05</v>
      </c>
      <c r="I14" s="11">
        <v>0.05</v>
      </c>
      <c r="J14" s="11">
        <v>0.05</v>
      </c>
      <c r="K14" s="11">
        <v>0.05</v>
      </c>
      <c r="L14" s="11">
        <v>0.05</v>
      </c>
      <c r="M14" s="11">
        <v>0.05</v>
      </c>
      <c r="N14" s="11">
        <v>0.05</v>
      </c>
    </row>
    <row r="15" spans="1:14" x14ac:dyDescent="0.3">
      <c r="A15" s="1" t="s">
        <v>33</v>
      </c>
      <c r="B15">
        <f>B13-(B13*B14)</f>
        <v>1368</v>
      </c>
      <c r="C15">
        <f t="shared" ref="C15:N15" si="4">C13-(C13*C14)</f>
        <v>1653</v>
      </c>
      <c r="D15">
        <f t="shared" si="4"/>
        <v>1653</v>
      </c>
      <c r="E15">
        <f t="shared" si="4"/>
        <v>1653</v>
      </c>
      <c r="F15">
        <f t="shared" si="4"/>
        <v>2118.5</v>
      </c>
      <c r="G15">
        <f t="shared" si="4"/>
        <v>2118.5</v>
      </c>
      <c r="H15">
        <f t="shared" si="4"/>
        <v>2118.5</v>
      </c>
      <c r="I15">
        <f t="shared" si="4"/>
        <v>2118.5</v>
      </c>
      <c r="J15">
        <f t="shared" si="4"/>
        <v>1966.5</v>
      </c>
      <c r="K15">
        <f t="shared" si="4"/>
        <v>1966.5</v>
      </c>
      <c r="L15">
        <f t="shared" si="4"/>
        <v>1653</v>
      </c>
      <c r="M15">
        <f t="shared" si="4"/>
        <v>1653</v>
      </c>
      <c r="N15">
        <f t="shared" si="4"/>
        <v>22040</v>
      </c>
    </row>
  </sheetData>
  <mergeCells count="1">
    <mergeCell ref="A10:C10"/>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15"/>
  <sheetViews>
    <sheetView workbookViewId="0">
      <selection activeCell="E20" sqref="E20"/>
    </sheetView>
  </sheetViews>
  <sheetFormatPr defaultColWidth="11.19921875" defaultRowHeight="15.6" x14ac:dyDescent="0.3"/>
  <cols>
    <col min="1" max="1" width="22.59765625" customWidth="1"/>
    <col min="14" max="14" width="12" bestFit="1" customWidth="1"/>
  </cols>
  <sheetData>
    <row r="1" spans="1:14" x14ac:dyDescent="0.3">
      <c r="A1" s="6" t="s">
        <v>2</v>
      </c>
      <c r="B1" s="6"/>
      <c r="C1" s="6"/>
      <c r="D1" s="6"/>
      <c r="E1" s="6"/>
      <c r="F1" s="6"/>
      <c r="G1" s="6"/>
      <c r="H1" s="6"/>
      <c r="I1" s="6"/>
      <c r="J1" s="6"/>
      <c r="K1" s="6"/>
      <c r="L1" s="6"/>
      <c r="M1" s="6"/>
      <c r="N1" s="6"/>
    </row>
    <row r="2" spans="1:14" x14ac:dyDescent="0.3">
      <c r="A2" s="6"/>
      <c r="B2" s="6" t="s">
        <v>39</v>
      </c>
      <c r="C2" s="6" t="s">
        <v>40</v>
      </c>
      <c r="D2" s="6" t="s">
        <v>41</v>
      </c>
      <c r="E2" s="6" t="s">
        <v>42</v>
      </c>
      <c r="F2" s="6" t="s">
        <v>43</v>
      </c>
      <c r="G2" s="6" t="s">
        <v>44</v>
      </c>
      <c r="H2" s="6" t="s">
        <v>45</v>
      </c>
      <c r="I2" s="6" t="s">
        <v>46</v>
      </c>
      <c r="J2" s="6" t="s">
        <v>47</v>
      </c>
      <c r="K2" s="6" t="s">
        <v>48</v>
      </c>
      <c r="L2" s="6" t="s">
        <v>49</v>
      </c>
      <c r="M2" s="6" t="s">
        <v>50</v>
      </c>
      <c r="N2" s="6" t="s">
        <v>5</v>
      </c>
    </row>
    <row r="3" spans="1:14" x14ac:dyDescent="0.3">
      <c r="A3" s="7" t="s">
        <v>3</v>
      </c>
      <c r="B3" s="6"/>
      <c r="C3" s="6"/>
      <c r="D3" s="6"/>
      <c r="E3" s="6"/>
      <c r="F3" s="6"/>
      <c r="G3" s="6"/>
      <c r="H3" s="6"/>
      <c r="I3" s="6"/>
      <c r="J3" s="6"/>
      <c r="K3" s="6"/>
      <c r="L3" s="6"/>
      <c r="M3" s="6"/>
      <c r="N3" s="6"/>
    </row>
    <row r="4" spans="1:14" x14ac:dyDescent="0.3">
      <c r="A4" s="6" t="s">
        <v>51</v>
      </c>
      <c r="B4" s="6">
        <f>13*180</f>
        <v>2340</v>
      </c>
      <c r="C4" s="6">
        <v>2700</v>
      </c>
      <c r="D4" s="6">
        <v>2700</v>
      </c>
      <c r="E4" s="6">
        <v>3060</v>
      </c>
      <c r="F4" s="6">
        <v>3060</v>
      </c>
      <c r="G4" s="6">
        <v>3060</v>
      </c>
      <c r="H4" s="6">
        <v>3060</v>
      </c>
      <c r="I4" s="6">
        <v>3060</v>
      </c>
      <c r="J4" s="6">
        <v>2700</v>
      </c>
      <c r="K4" s="6">
        <v>2700</v>
      </c>
      <c r="L4" s="6">
        <v>2700</v>
      </c>
      <c r="M4" s="6">
        <v>2700</v>
      </c>
      <c r="N4" s="6">
        <f>SUM(B4:M4)</f>
        <v>33840</v>
      </c>
    </row>
    <row r="5" spans="1:14" x14ac:dyDescent="0.3">
      <c r="A5" s="7" t="s">
        <v>29</v>
      </c>
      <c r="B5" s="6">
        <v>2340</v>
      </c>
      <c r="C5" s="6">
        <v>2700</v>
      </c>
      <c r="D5" s="6">
        <v>2700</v>
      </c>
      <c r="E5" s="6">
        <v>3060</v>
      </c>
      <c r="F5" s="6">
        <v>3060</v>
      </c>
      <c r="G5" s="6">
        <v>3060</v>
      </c>
      <c r="H5" s="6">
        <v>3060</v>
      </c>
      <c r="I5" s="6">
        <v>3060</v>
      </c>
      <c r="J5" s="6">
        <v>2700</v>
      </c>
      <c r="K5" s="6">
        <v>2700</v>
      </c>
      <c r="L5" s="6">
        <v>2700</v>
      </c>
      <c r="M5" s="6">
        <v>2700</v>
      </c>
      <c r="N5" s="6">
        <f>SUM(B5:M5)</f>
        <v>33840</v>
      </c>
    </row>
    <row r="6" spans="1:14" x14ac:dyDescent="0.3">
      <c r="A6" s="6"/>
      <c r="B6" s="6"/>
      <c r="C6" s="6"/>
      <c r="D6" s="6"/>
      <c r="E6" s="6"/>
      <c r="F6" s="6"/>
      <c r="G6" s="6"/>
      <c r="H6" s="6"/>
      <c r="I6" s="6"/>
      <c r="J6" s="6"/>
      <c r="K6" s="6"/>
      <c r="L6" s="6"/>
      <c r="M6" s="6"/>
      <c r="N6" s="6"/>
    </row>
    <row r="7" spans="1:14" x14ac:dyDescent="0.3">
      <c r="A7" s="7" t="s">
        <v>4</v>
      </c>
      <c r="B7" s="6"/>
      <c r="C7" s="6"/>
      <c r="D7" s="6"/>
      <c r="E7" s="6"/>
      <c r="F7" s="6"/>
      <c r="G7" s="6"/>
      <c r="H7" s="6"/>
      <c r="I7" s="6"/>
      <c r="J7" s="6"/>
      <c r="K7" s="6"/>
      <c r="L7" s="6"/>
      <c r="M7" s="6"/>
      <c r="N7" s="6"/>
    </row>
    <row r="8" spans="1:14" x14ac:dyDescent="0.3">
      <c r="A8" s="6" t="s">
        <v>26</v>
      </c>
      <c r="B8" s="10">
        <v>200</v>
      </c>
      <c r="C8" s="10">
        <v>200</v>
      </c>
      <c r="D8" s="10">
        <v>200</v>
      </c>
      <c r="E8" s="10">
        <v>200</v>
      </c>
      <c r="F8" s="10">
        <v>200</v>
      </c>
      <c r="G8" s="10">
        <v>200</v>
      </c>
      <c r="H8" s="10">
        <v>200</v>
      </c>
      <c r="I8" s="10">
        <v>200</v>
      </c>
      <c r="J8" s="10">
        <v>200</v>
      </c>
      <c r="K8" s="10">
        <v>200</v>
      </c>
      <c r="L8" s="10">
        <v>200</v>
      </c>
      <c r="M8" s="10">
        <v>200</v>
      </c>
      <c r="N8" s="10">
        <f>SUM(B8:M8)</f>
        <v>2400</v>
      </c>
    </row>
    <row r="9" spans="1:14" x14ac:dyDescent="0.3">
      <c r="A9" s="6" t="s">
        <v>27</v>
      </c>
      <c r="B9" s="6">
        <v>480</v>
      </c>
      <c r="C9" s="6">
        <v>500</v>
      </c>
      <c r="D9" s="6">
        <v>500</v>
      </c>
      <c r="E9" s="6">
        <v>650</v>
      </c>
      <c r="F9" s="6">
        <v>650</v>
      </c>
      <c r="G9" s="6">
        <v>650</v>
      </c>
      <c r="H9" s="6">
        <v>650</v>
      </c>
      <c r="I9" s="6">
        <v>650</v>
      </c>
      <c r="J9" s="6">
        <v>500</v>
      </c>
      <c r="K9" s="6">
        <v>500</v>
      </c>
      <c r="L9" s="6">
        <v>500</v>
      </c>
      <c r="M9" s="6">
        <v>500</v>
      </c>
      <c r="N9" s="6">
        <f>SUM(B9:M9)</f>
        <v>6730</v>
      </c>
    </row>
    <row r="10" spans="1:14" x14ac:dyDescent="0.3">
      <c r="A10" s="46" t="s">
        <v>28</v>
      </c>
      <c r="B10" s="46"/>
      <c r="C10" s="46"/>
      <c r="D10" s="6"/>
      <c r="E10" s="6"/>
      <c r="F10" s="6"/>
      <c r="G10" s="6"/>
      <c r="H10" s="6"/>
      <c r="I10" s="6"/>
      <c r="J10" s="6"/>
      <c r="K10" s="6"/>
      <c r="L10" s="6"/>
      <c r="M10" s="6"/>
      <c r="N10" s="6"/>
    </row>
    <row r="11" spans="1:14" x14ac:dyDescent="0.3">
      <c r="A11" s="8"/>
      <c r="B11" s="8"/>
      <c r="C11" s="8"/>
      <c r="D11" s="6"/>
      <c r="E11" s="6"/>
      <c r="F11" s="6"/>
      <c r="G11" s="6"/>
      <c r="H11" s="6"/>
      <c r="I11" s="6"/>
      <c r="J11" s="6"/>
      <c r="K11" s="6"/>
      <c r="L11" s="6"/>
      <c r="M11" s="6"/>
      <c r="N11" s="6"/>
    </row>
    <row r="12" spans="1:14" x14ac:dyDescent="0.3">
      <c r="A12" s="7" t="s">
        <v>30</v>
      </c>
      <c r="B12" s="10">
        <f t="shared" ref="B12:N12" si="0">B8+B9</f>
        <v>680</v>
      </c>
      <c r="C12" s="10">
        <f t="shared" si="0"/>
        <v>700</v>
      </c>
      <c r="D12" s="10">
        <f t="shared" si="0"/>
        <v>700</v>
      </c>
      <c r="E12" s="10">
        <f t="shared" si="0"/>
        <v>850</v>
      </c>
      <c r="F12" s="10">
        <f t="shared" si="0"/>
        <v>850</v>
      </c>
      <c r="G12" s="10">
        <f t="shared" si="0"/>
        <v>850</v>
      </c>
      <c r="H12" s="10">
        <f t="shared" si="0"/>
        <v>850</v>
      </c>
      <c r="I12" s="10">
        <f t="shared" si="0"/>
        <v>850</v>
      </c>
      <c r="J12" s="10">
        <f t="shared" si="0"/>
        <v>700</v>
      </c>
      <c r="K12" s="10">
        <f t="shared" si="0"/>
        <v>700</v>
      </c>
      <c r="L12" s="10">
        <f t="shared" si="0"/>
        <v>700</v>
      </c>
      <c r="M12" s="10">
        <f t="shared" si="0"/>
        <v>700</v>
      </c>
      <c r="N12" s="10">
        <f t="shared" si="0"/>
        <v>9130</v>
      </c>
    </row>
    <row r="13" spans="1:14" x14ac:dyDescent="0.3">
      <c r="A13" s="7" t="s">
        <v>31</v>
      </c>
      <c r="B13" s="10">
        <f t="shared" ref="B13:N13" si="1">B5-B12</f>
        <v>1660</v>
      </c>
      <c r="C13" s="10">
        <f t="shared" si="1"/>
        <v>2000</v>
      </c>
      <c r="D13" s="10">
        <f t="shared" si="1"/>
        <v>2000</v>
      </c>
      <c r="E13" s="10">
        <f t="shared" si="1"/>
        <v>2210</v>
      </c>
      <c r="F13" s="10">
        <f t="shared" si="1"/>
        <v>2210</v>
      </c>
      <c r="G13" s="10">
        <f t="shared" si="1"/>
        <v>2210</v>
      </c>
      <c r="H13" s="10">
        <f t="shared" si="1"/>
        <v>2210</v>
      </c>
      <c r="I13" s="10">
        <f t="shared" si="1"/>
        <v>2210</v>
      </c>
      <c r="J13" s="10">
        <f t="shared" si="1"/>
        <v>2000</v>
      </c>
      <c r="K13" s="10">
        <f t="shared" si="1"/>
        <v>2000</v>
      </c>
      <c r="L13" s="10">
        <f t="shared" si="1"/>
        <v>2000</v>
      </c>
      <c r="M13" s="10">
        <f t="shared" si="1"/>
        <v>2000</v>
      </c>
      <c r="N13" s="10">
        <f t="shared" si="1"/>
        <v>24710</v>
      </c>
    </row>
    <row r="14" spans="1:14" x14ac:dyDescent="0.3">
      <c r="A14" s="6" t="s">
        <v>32</v>
      </c>
      <c r="B14" s="12">
        <v>0.05</v>
      </c>
      <c r="C14" s="12">
        <v>0.05</v>
      </c>
      <c r="D14" s="12">
        <v>0.05</v>
      </c>
      <c r="E14" s="12">
        <v>0.05</v>
      </c>
      <c r="F14" s="12">
        <v>0.05</v>
      </c>
      <c r="G14" s="12">
        <v>0.05</v>
      </c>
      <c r="H14" s="12">
        <v>0.05</v>
      </c>
      <c r="I14" s="12">
        <v>0.05</v>
      </c>
      <c r="J14" s="12">
        <v>0.05</v>
      </c>
      <c r="K14" s="12">
        <v>0.05</v>
      </c>
      <c r="L14" s="12">
        <v>0.05</v>
      </c>
      <c r="M14" s="12">
        <v>0.05</v>
      </c>
      <c r="N14" s="12">
        <v>0.05</v>
      </c>
    </row>
    <row r="15" spans="1:14" x14ac:dyDescent="0.3">
      <c r="A15" s="7" t="s">
        <v>33</v>
      </c>
      <c r="B15" s="10">
        <f>B13-(B13*B14)</f>
        <v>1577</v>
      </c>
      <c r="C15" s="10">
        <f t="shared" ref="C15:N15" si="2">C13-(C13*C14)</f>
        <v>1900</v>
      </c>
      <c r="D15" s="10">
        <f t="shared" si="2"/>
        <v>1900</v>
      </c>
      <c r="E15" s="10">
        <f t="shared" si="2"/>
        <v>2099.5</v>
      </c>
      <c r="F15" s="10">
        <f t="shared" si="2"/>
        <v>2099.5</v>
      </c>
      <c r="G15" s="10">
        <f t="shared" si="2"/>
        <v>2099.5</v>
      </c>
      <c r="H15" s="10">
        <f t="shared" si="2"/>
        <v>2099.5</v>
      </c>
      <c r="I15" s="10">
        <f t="shared" si="2"/>
        <v>2099.5</v>
      </c>
      <c r="J15" s="10">
        <f t="shared" si="2"/>
        <v>1900</v>
      </c>
      <c r="K15" s="10">
        <f t="shared" si="2"/>
        <v>1900</v>
      </c>
      <c r="L15" s="10">
        <f t="shared" si="2"/>
        <v>1900</v>
      </c>
      <c r="M15" s="10">
        <f t="shared" si="2"/>
        <v>1900</v>
      </c>
      <c r="N15" s="10">
        <f t="shared" si="2"/>
        <v>23474.5</v>
      </c>
    </row>
  </sheetData>
  <mergeCells count="1">
    <mergeCell ref="A10:C10"/>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AM158"/>
  <sheetViews>
    <sheetView topLeftCell="Y6" workbookViewId="0">
      <selection activeCell="R14" sqref="R14"/>
    </sheetView>
  </sheetViews>
  <sheetFormatPr defaultColWidth="9.19921875" defaultRowHeight="13.2" x14ac:dyDescent="0.25"/>
  <cols>
    <col min="1" max="1" width="9.19921875" style="13"/>
    <col min="2" max="2" width="25.19921875" style="13" bestFit="1" customWidth="1"/>
    <col min="3" max="3" width="20.5" style="13" customWidth="1"/>
    <col min="4" max="7" width="8.796875" style="13" customWidth="1"/>
    <col min="8" max="8" width="10.796875" style="13" customWidth="1"/>
    <col min="9" max="14" width="8.796875" style="13" customWidth="1"/>
    <col min="15" max="15" width="8.796875" style="75" customWidth="1"/>
    <col min="16" max="20" width="8.796875" style="13" customWidth="1"/>
    <col min="21" max="26" width="9.19921875" style="13"/>
    <col min="27" max="27" width="9.19921875" style="64"/>
    <col min="28" max="38" width="9.19921875" style="13"/>
    <col min="39" max="39" width="9.19921875" style="51"/>
    <col min="40" max="16384" width="9.19921875" style="13"/>
  </cols>
  <sheetData>
    <row r="1" spans="1:39" x14ac:dyDescent="0.25">
      <c r="C1" s="14" t="s">
        <v>52</v>
      </c>
      <c r="D1" s="15">
        <v>45292</v>
      </c>
      <c r="E1" s="15">
        <v>45323</v>
      </c>
      <c r="F1" s="15">
        <v>45352</v>
      </c>
      <c r="G1" s="15">
        <v>45383</v>
      </c>
      <c r="H1" s="15">
        <v>45413</v>
      </c>
      <c r="I1" s="15">
        <v>45444</v>
      </c>
      <c r="J1" s="15">
        <v>45474</v>
      </c>
      <c r="K1" s="15">
        <v>45505</v>
      </c>
      <c r="L1" s="15">
        <v>45536</v>
      </c>
      <c r="M1" s="15">
        <v>45566</v>
      </c>
      <c r="N1" s="15">
        <v>45597</v>
      </c>
      <c r="O1" s="66">
        <v>45627</v>
      </c>
      <c r="P1" s="15">
        <v>45658</v>
      </c>
      <c r="Q1" s="15">
        <v>45689</v>
      </c>
      <c r="R1" s="15">
        <v>45717</v>
      </c>
      <c r="S1" s="15">
        <v>45748</v>
      </c>
      <c r="T1" s="15">
        <v>45778</v>
      </c>
      <c r="U1" s="15">
        <v>45809</v>
      </c>
      <c r="V1" s="15">
        <v>45839</v>
      </c>
      <c r="W1" s="15">
        <v>45870</v>
      </c>
      <c r="X1" s="15">
        <v>45901</v>
      </c>
      <c r="Y1" s="15">
        <v>45931</v>
      </c>
      <c r="Z1" s="15">
        <v>45962</v>
      </c>
      <c r="AA1" s="55">
        <v>45992</v>
      </c>
      <c r="AB1" s="15">
        <v>46023</v>
      </c>
      <c r="AC1" s="15">
        <v>46054</v>
      </c>
      <c r="AD1" s="15">
        <v>46082</v>
      </c>
      <c r="AE1" s="15">
        <v>46113</v>
      </c>
      <c r="AF1" s="15">
        <v>46143</v>
      </c>
      <c r="AG1" s="15">
        <v>46174</v>
      </c>
      <c r="AH1" s="15">
        <v>46204</v>
      </c>
      <c r="AI1" s="15">
        <v>46235</v>
      </c>
      <c r="AJ1" s="15">
        <v>46266</v>
      </c>
      <c r="AK1" s="15">
        <v>46296</v>
      </c>
      <c r="AL1" s="15">
        <v>46327</v>
      </c>
      <c r="AM1" s="49">
        <v>46357</v>
      </c>
    </row>
    <row r="2" spans="1:39" x14ac:dyDescent="0.25">
      <c r="A2" s="47" t="s">
        <v>53</v>
      </c>
      <c r="B2" s="47"/>
      <c r="C2" s="47"/>
      <c r="D2" s="16"/>
      <c r="E2" s="17">
        <f t="shared" ref="E2:AA2" si="0">D29</f>
        <v>600</v>
      </c>
      <c r="F2" s="17">
        <f t="shared" si="0"/>
        <v>1200</v>
      </c>
      <c r="G2" s="17">
        <f t="shared" si="0"/>
        <v>2110</v>
      </c>
      <c r="H2" s="17">
        <f t="shared" si="0"/>
        <v>3020</v>
      </c>
      <c r="I2" s="17">
        <f t="shared" si="0"/>
        <v>4780</v>
      </c>
      <c r="J2" s="17">
        <f t="shared" si="0"/>
        <v>6540</v>
      </c>
      <c r="K2" s="17">
        <f t="shared" si="0"/>
        <v>8300</v>
      </c>
      <c r="L2" s="17">
        <f t="shared" si="0"/>
        <v>10060</v>
      </c>
      <c r="M2" s="17">
        <f t="shared" si="0"/>
        <v>11480</v>
      </c>
      <c r="N2" s="17">
        <f t="shared" si="0"/>
        <v>12900</v>
      </c>
      <c r="O2" s="67">
        <f t="shared" si="0"/>
        <v>14320</v>
      </c>
      <c r="P2" s="17">
        <f t="shared" si="0"/>
        <v>15910</v>
      </c>
      <c r="Q2" s="17">
        <f t="shared" si="0"/>
        <v>17350</v>
      </c>
      <c r="R2" s="17">
        <f t="shared" si="0"/>
        <v>19090</v>
      </c>
      <c r="S2" s="17">
        <f t="shared" si="0"/>
        <v>20830</v>
      </c>
      <c r="T2" s="17">
        <f t="shared" si="0"/>
        <v>22570</v>
      </c>
      <c r="U2" s="17">
        <f t="shared" si="0"/>
        <v>24800</v>
      </c>
      <c r="V2" s="17">
        <f t="shared" si="0"/>
        <v>27030</v>
      </c>
      <c r="W2" s="17">
        <f t="shared" si="0"/>
        <v>29260</v>
      </c>
      <c r="X2" s="17">
        <f t="shared" si="0"/>
        <v>31490</v>
      </c>
      <c r="Y2" s="17">
        <f t="shared" si="0"/>
        <v>33560</v>
      </c>
      <c r="Z2" s="17">
        <f t="shared" si="0"/>
        <v>35630</v>
      </c>
      <c r="AA2" s="56">
        <f t="shared" si="0"/>
        <v>37370</v>
      </c>
      <c r="AB2" s="17">
        <f t="shared" ref="AB2" si="1">AA29</f>
        <v>39110</v>
      </c>
      <c r="AC2" s="17">
        <f t="shared" ref="AC2" si="2">AB29</f>
        <v>40770</v>
      </c>
      <c r="AD2" s="17">
        <f t="shared" ref="AD2" si="3">AC29</f>
        <v>42770</v>
      </c>
      <c r="AE2" s="17">
        <f t="shared" ref="AE2" si="4">AD29</f>
        <v>44770</v>
      </c>
      <c r="AF2" s="17">
        <f t="shared" ref="AF2" si="5">AE29</f>
        <v>46980</v>
      </c>
      <c r="AG2" s="17">
        <f t="shared" ref="AG2" si="6">AF29</f>
        <v>49190</v>
      </c>
      <c r="AH2" s="17">
        <f>AG29</f>
        <v>51400</v>
      </c>
      <c r="AI2" s="17">
        <f>AH29</f>
        <v>53610</v>
      </c>
      <c r="AJ2" s="17">
        <f t="shared" ref="AJ2" si="7">AI29</f>
        <v>55820</v>
      </c>
      <c r="AK2" s="17">
        <f t="shared" ref="AK2" si="8">AJ29</f>
        <v>57820</v>
      </c>
      <c r="AL2" s="17">
        <f t="shared" ref="AL2" si="9">AK29</f>
        <v>59820</v>
      </c>
      <c r="AM2" s="50">
        <f t="shared" ref="AM2" si="10">AL29</f>
        <v>61820</v>
      </c>
    </row>
    <row r="3" spans="1:39" x14ac:dyDescent="0.25">
      <c r="E3" s="18"/>
      <c r="F3" s="18"/>
      <c r="G3" s="18"/>
      <c r="H3" s="18"/>
      <c r="I3" s="18"/>
      <c r="J3" s="18"/>
      <c r="K3" s="18"/>
      <c r="L3" s="18"/>
      <c r="M3" s="18"/>
      <c r="N3" s="18"/>
      <c r="O3" s="67"/>
      <c r="P3" s="18"/>
      <c r="Q3" s="18"/>
      <c r="R3" s="18"/>
      <c r="S3" s="18"/>
      <c r="T3" s="18"/>
      <c r="U3" s="18"/>
      <c r="V3" s="18"/>
      <c r="W3" s="18"/>
      <c r="X3" s="18"/>
      <c r="Y3" s="18"/>
      <c r="Z3" s="18"/>
      <c r="AA3" s="56"/>
    </row>
    <row r="4" spans="1:39" x14ac:dyDescent="0.25">
      <c r="D4" s="19"/>
      <c r="E4" s="19"/>
      <c r="F4" s="19"/>
      <c r="G4" s="19"/>
      <c r="H4" s="19"/>
      <c r="I4" s="19"/>
      <c r="J4" s="19"/>
      <c r="K4" s="19"/>
      <c r="L4" s="19"/>
      <c r="M4" s="19"/>
      <c r="N4" s="19"/>
      <c r="O4" s="68"/>
      <c r="P4" s="19"/>
      <c r="Q4" s="19"/>
      <c r="R4" s="19"/>
      <c r="S4" s="19"/>
      <c r="T4" s="19"/>
      <c r="U4" s="19"/>
      <c r="V4" s="19"/>
      <c r="W4" s="19"/>
      <c r="X4" s="19"/>
      <c r="Y4" s="19"/>
      <c r="Z4" s="19"/>
      <c r="AA4" s="57"/>
    </row>
    <row r="5" spans="1:39" x14ac:dyDescent="0.25">
      <c r="A5" s="20" t="s">
        <v>54</v>
      </c>
      <c r="B5" s="20"/>
      <c r="D5" s="21"/>
      <c r="E5" s="21"/>
      <c r="F5" s="21"/>
      <c r="G5" s="21"/>
      <c r="H5" s="21"/>
      <c r="I5" s="21"/>
      <c r="J5" s="21"/>
      <c r="K5" s="21"/>
      <c r="L5" s="21"/>
      <c r="M5" s="21"/>
      <c r="N5" s="21"/>
      <c r="O5" s="69"/>
      <c r="P5" s="21"/>
      <c r="Q5" s="21"/>
      <c r="R5" s="21"/>
      <c r="S5" s="21"/>
      <c r="T5" s="21"/>
      <c r="U5" s="21"/>
      <c r="V5" s="21"/>
      <c r="W5" s="21"/>
      <c r="X5" s="21"/>
      <c r="Y5" s="21"/>
      <c r="Z5" s="21"/>
      <c r="AA5" s="58"/>
    </row>
    <row r="6" spans="1:39" ht="15.6" x14ac:dyDescent="0.3">
      <c r="B6" s="13" t="s">
        <v>55</v>
      </c>
      <c r="D6" s="21">
        <v>900</v>
      </c>
      <c r="E6" s="21">
        <v>900</v>
      </c>
      <c r="F6" s="21">
        <v>1260</v>
      </c>
      <c r="G6" s="21">
        <v>1260</v>
      </c>
      <c r="H6" s="21">
        <v>2160</v>
      </c>
      <c r="I6" s="21">
        <v>2160</v>
      </c>
      <c r="J6" s="21">
        <v>2160</v>
      </c>
      <c r="K6" s="21">
        <v>2160</v>
      </c>
      <c r="L6" s="21">
        <v>1800</v>
      </c>
      <c r="M6" s="21">
        <v>1800</v>
      </c>
      <c r="N6" s="21">
        <v>1800</v>
      </c>
      <c r="O6" s="69">
        <v>1980</v>
      </c>
      <c r="P6">
        <v>1980</v>
      </c>
      <c r="Q6">
        <f>13*180</f>
        <v>2340</v>
      </c>
      <c r="R6">
        <f t="shared" ref="R6:S6" si="11">13*180</f>
        <v>2340</v>
      </c>
      <c r="S6">
        <f t="shared" si="11"/>
        <v>2340</v>
      </c>
      <c r="T6">
        <f>16*180</f>
        <v>2880</v>
      </c>
      <c r="U6">
        <f t="shared" ref="U6:W6" si="12">16*180</f>
        <v>2880</v>
      </c>
      <c r="V6">
        <f t="shared" si="12"/>
        <v>2880</v>
      </c>
      <c r="W6">
        <f t="shared" si="12"/>
        <v>2880</v>
      </c>
      <c r="X6">
        <f>15*180</f>
        <v>2700</v>
      </c>
      <c r="Y6">
        <f>15*180</f>
        <v>2700</v>
      </c>
      <c r="Z6">
        <f>13*180</f>
        <v>2340</v>
      </c>
      <c r="AA6" s="59">
        <f>13*180</f>
        <v>2340</v>
      </c>
      <c r="AB6" s="13">
        <v>2340</v>
      </c>
      <c r="AC6" s="13">
        <v>2700</v>
      </c>
      <c r="AD6" s="13">
        <v>2700</v>
      </c>
      <c r="AE6" s="13">
        <v>3060</v>
      </c>
      <c r="AF6" s="13">
        <v>3060</v>
      </c>
      <c r="AG6" s="13">
        <v>3060</v>
      </c>
      <c r="AH6" s="13">
        <v>3060</v>
      </c>
      <c r="AI6" s="13">
        <v>3060</v>
      </c>
      <c r="AJ6" s="13">
        <v>2700</v>
      </c>
      <c r="AK6" s="13">
        <v>2700</v>
      </c>
      <c r="AL6" s="13">
        <v>2700</v>
      </c>
      <c r="AM6" s="51">
        <v>2700</v>
      </c>
    </row>
    <row r="7" spans="1:39" x14ac:dyDescent="0.25">
      <c r="A7" s="48" t="s">
        <v>56</v>
      </c>
      <c r="B7" s="48"/>
      <c r="C7" s="48"/>
      <c r="D7" s="23">
        <f t="shared" ref="D7:AA7" si="13">SUM(D6:D6)</f>
        <v>900</v>
      </c>
      <c r="E7" s="23">
        <f t="shared" si="13"/>
        <v>900</v>
      </c>
      <c r="F7" s="23">
        <f t="shared" si="13"/>
        <v>1260</v>
      </c>
      <c r="G7" s="23">
        <f t="shared" si="13"/>
        <v>1260</v>
      </c>
      <c r="H7" s="23">
        <f t="shared" si="13"/>
        <v>2160</v>
      </c>
      <c r="I7" s="23">
        <f t="shared" si="13"/>
        <v>2160</v>
      </c>
      <c r="J7" s="23">
        <f t="shared" si="13"/>
        <v>2160</v>
      </c>
      <c r="K7" s="23">
        <f t="shared" si="13"/>
        <v>2160</v>
      </c>
      <c r="L7" s="23">
        <f t="shared" si="13"/>
        <v>1800</v>
      </c>
      <c r="M7" s="23">
        <f t="shared" si="13"/>
        <v>1800</v>
      </c>
      <c r="N7" s="23">
        <f t="shared" si="13"/>
        <v>1800</v>
      </c>
      <c r="O7" s="70">
        <f t="shared" si="13"/>
        <v>1980</v>
      </c>
      <c r="P7" s="23">
        <f t="shared" si="13"/>
        <v>1980</v>
      </c>
      <c r="Q7" s="23">
        <f t="shared" si="13"/>
        <v>2340</v>
      </c>
      <c r="R7" s="23">
        <f t="shared" si="13"/>
        <v>2340</v>
      </c>
      <c r="S7" s="23">
        <f t="shared" si="13"/>
        <v>2340</v>
      </c>
      <c r="T7" s="23">
        <f t="shared" si="13"/>
        <v>2880</v>
      </c>
      <c r="U7" s="23">
        <f t="shared" si="13"/>
        <v>2880</v>
      </c>
      <c r="V7" s="23">
        <f t="shared" si="13"/>
        <v>2880</v>
      </c>
      <c r="W7" s="23">
        <f t="shared" si="13"/>
        <v>2880</v>
      </c>
      <c r="X7" s="23">
        <f t="shared" si="13"/>
        <v>2700</v>
      </c>
      <c r="Y7" s="23">
        <f t="shared" si="13"/>
        <v>2700</v>
      </c>
      <c r="Z7" s="23">
        <f t="shared" si="13"/>
        <v>2340</v>
      </c>
      <c r="AA7" s="60">
        <f t="shared" si="13"/>
        <v>2340</v>
      </c>
      <c r="AB7" s="23">
        <f t="shared" ref="AB7" si="14">SUM(AB6:AB6)</f>
        <v>2340</v>
      </c>
      <c r="AC7" s="23">
        <f t="shared" ref="AC7" si="15">SUM(AC6:AC6)</f>
        <v>2700</v>
      </c>
      <c r="AD7" s="23">
        <f t="shared" ref="AD7" si="16">SUM(AD6:AD6)</f>
        <v>2700</v>
      </c>
      <c r="AE7" s="23">
        <f t="shared" ref="AE7" si="17">SUM(AE6:AE6)</f>
        <v>3060</v>
      </c>
      <c r="AF7" s="23">
        <f t="shared" ref="AF7" si="18">SUM(AF6:AF6)</f>
        <v>3060</v>
      </c>
      <c r="AG7" s="23">
        <f t="shared" ref="AG7" si="19">SUM(AG6:AG6)</f>
        <v>3060</v>
      </c>
      <c r="AH7" s="23">
        <f t="shared" ref="AH7" si="20">SUM(AH6:AH6)</f>
        <v>3060</v>
      </c>
      <c r="AI7" s="23">
        <f t="shared" ref="AI7" si="21">SUM(AI6:AI6)</f>
        <v>3060</v>
      </c>
      <c r="AJ7" s="23">
        <f t="shared" ref="AJ7" si="22">SUM(AJ6:AJ6)</f>
        <v>2700</v>
      </c>
      <c r="AK7" s="23">
        <f t="shared" ref="AK7" si="23">SUM(AK6:AK6)</f>
        <v>2700</v>
      </c>
      <c r="AL7" s="23">
        <f t="shared" ref="AL7" si="24">SUM(AL6:AL6)</f>
        <v>2700</v>
      </c>
      <c r="AM7" s="52">
        <f t="shared" ref="AM7" si="25">SUM(AM6:AM6)</f>
        <v>2700</v>
      </c>
    </row>
    <row r="8" spans="1:39" x14ac:dyDescent="0.25">
      <c r="A8" s="20" t="s">
        <v>57</v>
      </c>
      <c r="D8" s="21"/>
      <c r="E8" s="21"/>
      <c r="F8" s="21"/>
      <c r="G8" s="21"/>
      <c r="H8" s="21"/>
      <c r="I8" s="21"/>
      <c r="J8" s="21"/>
      <c r="K8" s="21"/>
      <c r="L8" s="21"/>
      <c r="M8" s="21"/>
      <c r="N8" s="21"/>
      <c r="O8" s="69"/>
      <c r="P8" s="21"/>
      <c r="Q8" s="21"/>
      <c r="R8" s="21"/>
      <c r="S8" s="21"/>
      <c r="T8" s="21"/>
      <c r="U8" s="21"/>
      <c r="V8" s="21"/>
      <c r="W8" s="21"/>
      <c r="X8" s="21"/>
      <c r="Y8" s="21"/>
      <c r="Z8" s="21"/>
      <c r="AA8" s="58"/>
    </row>
    <row r="9" spans="1:39" ht="15.6" x14ac:dyDescent="0.3">
      <c r="B9" s="13" t="s">
        <v>58</v>
      </c>
      <c r="D9" s="21">
        <v>300</v>
      </c>
      <c r="E9" s="21">
        <v>300</v>
      </c>
      <c r="F9" s="21">
        <v>350</v>
      </c>
      <c r="G9" s="21">
        <v>350</v>
      </c>
      <c r="H9" s="21">
        <v>400</v>
      </c>
      <c r="I9" s="21">
        <v>400</v>
      </c>
      <c r="J9" s="21">
        <v>400</v>
      </c>
      <c r="K9" s="21">
        <v>400</v>
      </c>
      <c r="L9" s="21">
        <v>380</v>
      </c>
      <c r="M9" s="21">
        <v>380</v>
      </c>
      <c r="N9" s="21">
        <v>380</v>
      </c>
      <c r="O9" s="69">
        <v>390</v>
      </c>
      <c r="P9">
        <v>390</v>
      </c>
      <c r="Q9">
        <v>450</v>
      </c>
      <c r="R9">
        <v>450</v>
      </c>
      <c r="S9">
        <v>450</v>
      </c>
      <c r="T9">
        <v>500</v>
      </c>
      <c r="U9">
        <v>500</v>
      </c>
      <c r="V9">
        <v>500</v>
      </c>
      <c r="W9">
        <v>500</v>
      </c>
      <c r="X9">
        <v>480</v>
      </c>
      <c r="Y9">
        <v>480</v>
      </c>
      <c r="Z9">
        <v>450</v>
      </c>
      <c r="AA9" s="59">
        <v>450</v>
      </c>
      <c r="AB9" s="13">
        <v>480</v>
      </c>
      <c r="AC9" s="13">
        <v>500</v>
      </c>
      <c r="AD9" s="13">
        <v>500</v>
      </c>
      <c r="AE9" s="13">
        <v>650</v>
      </c>
      <c r="AF9" s="13">
        <v>650</v>
      </c>
      <c r="AG9" s="13">
        <v>650</v>
      </c>
      <c r="AH9" s="13">
        <v>650</v>
      </c>
      <c r="AI9" s="13">
        <v>650</v>
      </c>
      <c r="AJ9" s="13">
        <v>500</v>
      </c>
      <c r="AK9" s="13">
        <v>500</v>
      </c>
      <c r="AL9" s="13">
        <v>500</v>
      </c>
      <c r="AM9" s="51">
        <v>500</v>
      </c>
    </row>
    <row r="10" spans="1:39" ht="15.6" x14ac:dyDescent="0.3">
      <c r="B10" s="13" t="s">
        <v>59</v>
      </c>
      <c r="D10" s="21"/>
      <c r="E10" s="21"/>
      <c r="F10" s="21"/>
      <c r="G10" s="21"/>
      <c r="H10" s="21"/>
      <c r="I10" s="21"/>
      <c r="J10" s="21"/>
      <c r="K10" s="21"/>
      <c r="L10" s="21"/>
      <c r="M10" s="21"/>
      <c r="N10" s="21"/>
      <c r="O10" s="69"/>
      <c r="P10">
        <v>150</v>
      </c>
      <c r="Q10">
        <v>150</v>
      </c>
      <c r="R10">
        <v>150</v>
      </c>
      <c r="S10">
        <v>150</v>
      </c>
      <c r="T10">
        <v>150</v>
      </c>
      <c r="U10">
        <v>150</v>
      </c>
      <c r="V10">
        <v>150</v>
      </c>
      <c r="W10">
        <v>150</v>
      </c>
      <c r="X10">
        <v>150</v>
      </c>
      <c r="Y10">
        <v>150</v>
      </c>
      <c r="Z10">
        <v>150</v>
      </c>
      <c r="AA10" s="59">
        <v>150</v>
      </c>
      <c r="AB10" s="13">
        <v>200</v>
      </c>
      <c r="AC10" s="13">
        <v>200</v>
      </c>
      <c r="AD10" s="13">
        <v>200</v>
      </c>
      <c r="AE10" s="13">
        <v>200</v>
      </c>
      <c r="AF10" s="13">
        <v>200</v>
      </c>
      <c r="AG10" s="13">
        <v>200</v>
      </c>
      <c r="AH10" s="13">
        <v>200</v>
      </c>
      <c r="AI10" s="13">
        <v>200</v>
      </c>
      <c r="AJ10" s="13">
        <v>200</v>
      </c>
      <c r="AK10" s="13">
        <v>200</v>
      </c>
      <c r="AL10" s="13">
        <v>200</v>
      </c>
      <c r="AM10" s="51">
        <v>200</v>
      </c>
    </row>
    <row r="11" spans="1:39" x14ac:dyDescent="0.25">
      <c r="A11" s="48" t="s">
        <v>60</v>
      </c>
      <c r="B11" s="48"/>
      <c r="C11" s="48"/>
      <c r="D11" s="23">
        <f>SUM(D9:D10)</f>
        <v>300</v>
      </c>
      <c r="E11" s="23">
        <f>SUM(E9:E10)</f>
        <v>300</v>
      </c>
      <c r="F11" s="23">
        <f>SUM(F9:F10)</f>
        <v>350</v>
      </c>
      <c r="G11" s="23">
        <f>SUM(G9:G10)</f>
        <v>350</v>
      </c>
      <c r="H11" s="23">
        <f>SUM(H9:H10)</f>
        <v>400</v>
      </c>
      <c r="I11" s="23">
        <f>SUM(I9:I10)</f>
        <v>400</v>
      </c>
      <c r="J11" s="23">
        <f>SUM(J9:J10)</f>
        <v>400</v>
      </c>
      <c r="K11" s="23">
        <f>SUM(K9:K10)</f>
        <v>400</v>
      </c>
      <c r="L11" s="23">
        <f>SUM(L9:L10)</f>
        <v>380</v>
      </c>
      <c r="M11" s="23">
        <f>SUM(M9:M10)</f>
        <v>380</v>
      </c>
      <c r="N11" s="23">
        <f>SUM(N9:N10)</f>
        <v>380</v>
      </c>
      <c r="O11" s="70">
        <f>SUM(O9:O10)</f>
        <v>390</v>
      </c>
      <c r="P11" s="23">
        <f>SUM(P9:P10)</f>
        <v>540</v>
      </c>
      <c r="Q11" s="23">
        <f>SUM(Q9:Q10)</f>
        <v>600</v>
      </c>
      <c r="R11" s="23">
        <f>SUM(R9:R10)</f>
        <v>600</v>
      </c>
      <c r="S11" s="23">
        <f>SUM(S9:S10)</f>
        <v>600</v>
      </c>
      <c r="T11" s="23">
        <f>SUM(T9:T10)</f>
        <v>650</v>
      </c>
      <c r="U11" s="23">
        <f>SUM(U9:U10)</f>
        <v>650</v>
      </c>
      <c r="V11" s="23">
        <f>SUM(V9:V10)</f>
        <v>650</v>
      </c>
      <c r="W11" s="23">
        <f>SUM(W9:W10)</f>
        <v>650</v>
      </c>
      <c r="X11" s="23">
        <f>SUM(X9:X10)</f>
        <v>630</v>
      </c>
      <c r="Y11" s="23">
        <f>SUM(Y9:Y10)</f>
        <v>630</v>
      </c>
      <c r="Z11" s="23">
        <f>SUM(Z9:Z10)</f>
        <v>600</v>
      </c>
      <c r="AA11" s="60">
        <f>SUM(AA9:AA10)</f>
        <v>600</v>
      </c>
      <c r="AB11" s="23">
        <f t="shared" ref="AB11:AM11" si="26">SUM(AB9:AB10)</f>
        <v>680</v>
      </c>
      <c r="AC11" s="23">
        <f t="shared" si="26"/>
        <v>700</v>
      </c>
      <c r="AD11" s="23">
        <f t="shared" si="26"/>
        <v>700</v>
      </c>
      <c r="AE11" s="23">
        <f t="shared" si="26"/>
        <v>850</v>
      </c>
      <c r="AF11" s="23">
        <f t="shared" si="26"/>
        <v>850</v>
      </c>
      <c r="AG11" s="23">
        <f t="shared" si="26"/>
        <v>850</v>
      </c>
      <c r="AH11" s="23">
        <f t="shared" si="26"/>
        <v>850</v>
      </c>
      <c r="AI11" s="23">
        <f t="shared" si="26"/>
        <v>850</v>
      </c>
      <c r="AJ11" s="23">
        <f t="shared" si="26"/>
        <v>700</v>
      </c>
      <c r="AK11" s="23">
        <f t="shared" si="26"/>
        <v>700</v>
      </c>
      <c r="AL11" s="23">
        <f t="shared" si="26"/>
        <v>700</v>
      </c>
      <c r="AM11" s="52">
        <f t="shared" si="26"/>
        <v>700</v>
      </c>
    </row>
    <row r="12" spans="1:39" x14ac:dyDescent="0.25">
      <c r="A12" s="20" t="s">
        <v>61</v>
      </c>
      <c r="B12" s="20"/>
      <c r="C12" s="20"/>
      <c r="D12" s="21"/>
      <c r="E12" s="21"/>
      <c r="F12" s="21"/>
      <c r="G12" s="21"/>
      <c r="H12" s="21"/>
      <c r="I12" s="21"/>
      <c r="J12" s="21"/>
      <c r="K12" s="21"/>
      <c r="L12" s="21"/>
      <c r="M12" s="21"/>
      <c r="N12" s="21"/>
      <c r="O12" s="69"/>
      <c r="P12" s="21"/>
      <c r="Q12" s="21"/>
      <c r="R12" s="21"/>
      <c r="S12" s="21"/>
      <c r="T12" s="21"/>
      <c r="U12" s="21"/>
      <c r="V12" s="21"/>
      <c r="W12" s="21"/>
      <c r="X12" s="21"/>
      <c r="Y12" s="21"/>
      <c r="Z12" s="21"/>
      <c r="AA12" s="58"/>
    </row>
    <row r="13" spans="1:39" x14ac:dyDescent="0.25">
      <c r="B13" s="13" t="s">
        <v>62</v>
      </c>
      <c r="D13" s="21"/>
      <c r="E13" s="21"/>
      <c r="F13" s="21"/>
      <c r="G13" s="21"/>
      <c r="H13" s="21"/>
      <c r="I13" s="21"/>
      <c r="J13" s="21"/>
      <c r="K13" s="21"/>
      <c r="L13" s="21"/>
      <c r="M13" s="21"/>
      <c r="N13" s="21"/>
      <c r="O13" s="69"/>
      <c r="P13" s="21"/>
      <c r="Q13" s="21"/>
      <c r="R13" s="21"/>
      <c r="S13" s="21"/>
      <c r="T13" s="21"/>
      <c r="U13" s="21"/>
      <c r="V13" s="21"/>
      <c r="W13" s="21"/>
      <c r="X13" s="21"/>
      <c r="Y13" s="21"/>
      <c r="Z13" s="21"/>
      <c r="AA13" s="58"/>
    </row>
    <row r="14" spans="1:39" x14ac:dyDescent="0.25">
      <c r="B14" s="13" t="s">
        <v>63</v>
      </c>
      <c r="D14" s="21"/>
      <c r="E14" s="21"/>
      <c r="F14" s="21"/>
      <c r="G14" s="21"/>
      <c r="H14" s="21"/>
      <c r="I14" s="21"/>
      <c r="J14" s="21"/>
      <c r="K14" s="21"/>
      <c r="L14" s="21"/>
      <c r="M14" s="21"/>
      <c r="N14" s="21"/>
      <c r="O14" s="69"/>
      <c r="P14" s="21"/>
      <c r="Q14" s="21"/>
      <c r="R14" s="21"/>
      <c r="S14" s="21"/>
      <c r="T14" s="21"/>
      <c r="U14" s="21"/>
      <c r="V14" s="21"/>
      <c r="W14" s="21"/>
      <c r="X14" s="21"/>
      <c r="Y14" s="21"/>
      <c r="Z14" s="21"/>
      <c r="AA14" s="58"/>
    </row>
    <row r="15" spans="1:39" x14ac:dyDescent="0.25">
      <c r="B15" s="13" t="s">
        <v>64</v>
      </c>
      <c r="D15" s="21"/>
      <c r="E15" s="21"/>
      <c r="F15" s="21"/>
      <c r="G15" s="21"/>
      <c r="H15" s="21"/>
      <c r="I15" s="21"/>
      <c r="J15" s="21"/>
      <c r="K15" s="21"/>
      <c r="L15" s="21"/>
      <c r="M15" s="21"/>
      <c r="N15" s="21"/>
      <c r="O15" s="69"/>
      <c r="P15" s="21"/>
      <c r="Q15" s="21"/>
      <c r="R15" s="21"/>
      <c r="S15" s="21"/>
      <c r="T15" s="21"/>
      <c r="U15" s="21"/>
      <c r="V15" s="21"/>
      <c r="W15" s="21"/>
      <c r="X15" s="21"/>
      <c r="Y15" s="21"/>
      <c r="Z15" s="21"/>
      <c r="AA15" s="58"/>
    </row>
    <row r="16" spans="1:39" x14ac:dyDescent="0.25">
      <c r="B16" s="13" t="s">
        <v>65</v>
      </c>
      <c r="D16" s="21"/>
      <c r="E16" s="21"/>
      <c r="F16" s="21"/>
      <c r="G16" s="21"/>
      <c r="H16" s="21"/>
      <c r="I16" s="21"/>
      <c r="J16" s="21"/>
      <c r="K16" s="21"/>
      <c r="L16" s="21"/>
      <c r="M16" s="21"/>
      <c r="N16" s="21"/>
      <c r="O16" s="69"/>
      <c r="P16" s="21"/>
      <c r="Q16" s="21"/>
      <c r="R16" s="21"/>
      <c r="S16" s="21"/>
      <c r="T16" s="21"/>
      <c r="U16" s="21"/>
      <c r="V16" s="21"/>
      <c r="W16" s="21"/>
      <c r="X16" s="21"/>
      <c r="Y16" s="21"/>
      <c r="Z16" s="21"/>
      <c r="AA16" s="58"/>
    </row>
    <row r="17" spans="1:39" x14ac:dyDescent="0.25">
      <c r="B17" s="13" t="s">
        <v>66</v>
      </c>
      <c r="D17" s="21"/>
      <c r="E17" s="21"/>
      <c r="F17" s="21"/>
      <c r="G17" s="21"/>
      <c r="H17" s="21"/>
      <c r="I17" s="21"/>
      <c r="J17" s="21"/>
      <c r="K17" s="21"/>
      <c r="L17" s="21"/>
      <c r="M17" s="21"/>
      <c r="N17" s="21"/>
      <c r="O17" s="69"/>
      <c r="P17" s="21"/>
      <c r="Q17" s="21"/>
      <c r="R17" s="21"/>
      <c r="S17" s="21"/>
      <c r="T17" s="21"/>
      <c r="U17" s="21"/>
      <c r="V17" s="21"/>
      <c r="W17" s="21"/>
      <c r="X17" s="21"/>
      <c r="Y17" s="21"/>
      <c r="Z17" s="21"/>
      <c r="AA17" s="58"/>
    </row>
    <row r="18" spans="1:39" x14ac:dyDescent="0.25">
      <c r="B18" s="13" t="s">
        <v>67</v>
      </c>
      <c r="D18" s="24"/>
      <c r="E18" s="24"/>
      <c r="F18" s="24"/>
      <c r="G18" s="24"/>
      <c r="H18" s="24"/>
      <c r="I18" s="24"/>
      <c r="J18" s="24"/>
      <c r="K18" s="24"/>
      <c r="L18" s="24"/>
      <c r="M18" s="24"/>
      <c r="N18" s="24"/>
      <c r="O18" s="71"/>
      <c r="P18" s="24"/>
      <c r="Q18" s="24"/>
      <c r="R18" s="24"/>
      <c r="S18" s="24"/>
      <c r="T18" s="24"/>
      <c r="U18" s="24"/>
      <c r="V18" s="24"/>
      <c r="W18" s="24"/>
      <c r="X18" s="24"/>
      <c r="Y18" s="24"/>
      <c r="Z18" s="24"/>
      <c r="AA18" s="61"/>
    </row>
    <row r="19" spans="1:39" x14ac:dyDescent="0.25">
      <c r="A19" s="48" t="s">
        <v>68</v>
      </c>
      <c r="B19" s="48"/>
      <c r="C19" s="48"/>
      <c r="D19" s="23">
        <f>SUM(D13:D18)</f>
        <v>0</v>
      </c>
      <c r="E19" s="23">
        <f>SUM(E13:E18)</f>
        <v>0</v>
      </c>
      <c r="F19" s="23">
        <f>SUM(F13:F18)</f>
        <v>0</v>
      </c>
      <c r="G19" s="23">
        <f>SUM(G13:G18)</f>
        <v>0</v>
      </c>
      <c r="H19" s="23">
        <f>SUM(H13:H18)</f>
        <v>0</v>
      </c>
      <c r="I19" s="23">
        <f>SUM(I13:I18)</f>
        <v>0</v>
      </c>
      <c r="J19" s="23">
        <f>SUM(J13:J18)</f>
        <v>0</v>
      </c>
      <c r="K19" s="23">
        <f>SUM(K13:K18)</f>
        <v>0</v>
      </c>
      <c r="L19" s="23">
        <f>SUM(L13:L18)</f>
        <v>0</v>
      </c>
      <c r="M19" s="23">
        <f>SUM(M13:M18)</f>
        <v>0</v>
      </c>
      <c r="N19" s="23">
        <f>SUM(N13:N18)</f>
        <v>0</v>
      </c>
      <c r="O19" s="70">
        <f>SUM(O13:O18)</f>
        <v>0</v>
      </c>
      <c r="P19" s="23">
        <f>SUM(P13:P18)</f>
        <v>0</v>
      </c>
      <c r="Q19" s="23">
        <f>SUM(Q13:Q18)</f>
        <v>0</v>
      </c>
      <c r="R19" s="23">
        <f>SUM(R13:R18)</f>
        <v>0</v>
      </c>
      <c r="S19" s="23">
        <f>SUM(S13:S18)</f>
        <v>0</v>
      </c>
      <c r="T19" s="23">
        <f>SUM(T13:T18)</f>
        <v>0</v>
      </c>
      <c r="U19" s="23">
        <f>SUM(U13:U18)</f>
        <v>0</v>
      </c>
      <c r="V19" s="23">
        <f>SUM(V13:V18)</f>
        <v>0</v>
      </c>
      <c r="W19" s="23">
        <f>SUM(W13:W18)</f>
        <v>0</v>
      </c>
      <c r="X19" s="23">
        <f>SUM(X13:X18)</f>
        <v>0</v>
      </c>
      <c r="Y19" s="23">
        <f>SUM(Y13:Y18)</f>
        <v>0</v>
      </c>
      <c r="Z19" s="23">
        <f>SUM(Z13:Z18)</f>
        <v>0</v>
      </c>
      <c r="AA19" s="60">
        <f>SUM(AA13:AA18)</f>
        <v>0</v>
      </c>
      <c r="AB19" s="23">
        <f t="shared" ref="AB19:AM19" si="27">SUM(AB13:AB18)</f>
        <v>0</v>
      </c>
      <c r="AC19" s="23">
        <f t="shared" si="27"/>
        <v>0</v>
      </c>
      <c r="AD19" s="23">
        <f t="shared" si="27"/>
        <v>0</v>
      </c>
      <c r="AE19" s="23">
        <f t="shared" si="27"/>
        <v>0</v>
      </c>
      <c r="AF19" s="23">
        <f t="shared" si="27"/>
        <v>0</v>
      </c>
      <c r="AG19" s="23">
        <f t="shared" si="27"/>
        <v>0</v>
      </c>
      <c r="AH19" s="23">
        <f t="shared" si="27"/>
        <v>0</v>
      </c>
      <c r="AI19" s="23">
        <f t="shared" si="27"/>
        <v>0</v>
      </c>
      <c r="AJ19" s="23">
        <f t="shared" si="27"/>
        <v>0</v>
      </c>
      <c r="AK19" s="23">
        <f t="shared" si="27"/>
        <v>0</v>
      </c>
      <c r="AL19" s="23">
        <f t="shared" si="27"/>
        <v>0</v>
      </c>
      <c r="AM19" s="52">
        <f t="shared" si="27"/>
        <v>0</v>
      </c>
    </row>
    <row r="20" spans="1:39" x14ac:dyDescent="0.25">
      <c r="A20" s="20" t="s">
        <v>69</v>
      </c>
      <c r="D20" s="21"/>
      <c r="E20" s="21"/>
      <c r="F20" s="21"/>
      <c r="G20" s="21"/>
      <c r="H20" s="21"/>
      <c r="I20" s="21"/>
      <c r="J20" s="21"/>
      <c r="K20" s="21"/>
      <c r="L20" s="21"/>
      <c r="M20" s="21"/>
      <c r="N20" s="21"/>
      <c r="O20" s="69"/>
      <c r="P20" s="21"/>
      <c r="Q20" s="21"/>
      <c r="R20" s="21"/>
      <c r="S20" s="21"/>
      <c r="T20" s="21"/>
      <c r="U20" s="21"/>
      <c r="V20" s="21"/>
      <c r="W20" s="21"/>
      <c r="X20" s="21"/>
      <c r="Y20" s="21"/>
      <c r="Z20" s="21"/>
      <c r="AA20" s="58"/>
    </row>
    <row r="21" spans="1:39" x14ac:dyDescent="0.25">
      <c r="B21" s="13" t="s">
        <v>70</v>
      </c>
      <c r="D21" s="21"/>
      <c r="E21" s="21"/>
      <c r="F21" s="21"/>
      <c r="G21" s="21"/>
      <c r="H21" s="21"/>
      <c r="I21" s="21"/>
      <c r="J21" s="21"/>
      <c r="K21" s="21"/>
      <c r="L21" s="21"/>
      <c r="M21" s="21"/>
      <c r="N21" s="21"/>
      <c r="O21" s="69"/>
      <c r="P21" s="21"/>
      <c r="Q21" s="21"/>
      <c r="R21" s="21"/>
      <c r="S21" s="21"/>
      <c r="T21" s="21"/>
      <c r="U21" s="21"/>
      <c r="V21" s="21"/>
      <c r="W21" s="21"/>
      <c r="X21" s="21"/>
      <c r="Y21" s="21"/>
      <c r="Z21" s="21"/>
      <c r="AA21" s="58"/>
    </row>
    <row r="22" spans="1:39" x14ac:dyDescent="0.25">
      <c r="B22" s="13" t="s">
        <v>71</v>
      </c>
      <c r="D22" s="21"/>
      <c r="E22" s="21"/>
      <c r="F22" s="21"/>
      <c r="G22" s="21"/>
      <c r="H22" s="21"/>
      <c r="I22" s="21"/>
      <c r="J22" s="21"/>
      <c r="K22" s="21"/>
      <c r="L22" s="21"/>
      <c r="M22" s="21"/>
      <c r="N22" s="21"/>
      <c r="O22" s="69"/>
      <c r="P22" s="21"/>
      <c r="Q22" s="21"/>
      <c r="R22" s="21"/>
      <c r="S22" s="21"/>
      <c r="T22" s="21"/>
      <c r="U22" s="21"/>
      <c r="V22" s="21"/>
      <c r="W22" s="21"/>
      <c r="X22" s="21"/>
      <c r="Y22" s="21"/>
      <c r="Z22" s="21"/>
      <c r="AA22" s="58"/>
    </row>
    <row r="23" spans="1:39" x14ac:dyDescent="0.25">
      <c r="B23" s="13" t="s">
        <v>67</v>
      </c>
      <c r="D23" s="21"/>
      <c r="E23" s="21"/>
      <c r="F23" s="21"/>
      <c r="G23" s="21"/>
      <c r="H23" s="21"/>
      <c r="I23" s="21"/>
      <c r="J23" s="21"/>
      <c r="K23" s="21"/>
      <c r="L23" s="21"/>
      <c r="M23" s="21"/>
      <c r="N23" s="21"/>
      <c r="O23" s="69"/>
      <c r="P23" s="21"/>
      <c r="Q23" s="21"/>
      <c r="R23" s="21"/>
      <c r="S23" s="21"/>
      <c r="T23" s="21"/>
      <c r="U23" s="21"/>
      <c r="V23" s="21"/>
      <c r="W23" s="21"/>
      <c r="X23" s="21"/>
      <c r="Y23" s="21"/>
      <c r="Z23" s="21"/>
      <c r="AA23" s="58"/>
    </row>
    <row r="24" spans="1:39" x14ac:dyDescent="0.25">
      <c r="B24" s="13" t="s">
        <v>72</v>
      </c>
      <c r="D24" s="24"/>
      <c r="E24" s="24"/>
      <c r="F24" s="24"/>
      <c r="G24" s="24"/>
      <c r="H24" s="24"/>
      <c r="I24" s="24"/>
      <c r="J24" s="24"/>
      <c r="K24" s="24"/>
      <c r="L24" s="24"/>
      <c r="M24" s="24"/>
      <c r="N24" s="24"/>
      <c r="O24" s="71"/>
      <c r="P24" s="24"/>
      <c r="Q24" s="24"/>
      <c r="R24" s="24"/>
      <c r="S24" s="24"/>
      <c r="T24" s="24"/>
      <c r="U24" s="24"/>
      <c r="V24" s="24"/>
      <c r="W24" s="24"/>
      <c r="X24" s="24"/>
      <c r="Y24" s="24"/>
      <c r="Z24" s="24"/>
      <c r="AA24" s="61"/>
    </row>
    <row r="25" spans="1:39" x14ac:dyDescent="0.25">
      <c r="A25" s="48" t="s">
        <v>73</v>
      </c>
      <c r="B25" s="48"/>
      <c r="C25" s="48"/>
      <c r="D25" s="23">
        <f>SUM(D21:D24)</f>
        <v>0</v>
      </c>
      <c r="E25" s="23">
        <f t="shared" ref="E25:AM25" si="28">SUM(E21:E24)</f>
        <v>0</v>
      </c>
      <c r="F25" s="23">
        <f t="shared" si="28"/>
        <v>0</v>
      </c>
      <c r="G25" s="23">
        <f t="shared" si="28"/>
        <v>0</v>
      </c>
      <c r="H25" s="23">
        <f t="shared" si="28"/>
        <v>0</v>
      </c>
      <c r="I25" s="23">
        <f t="shared" si="28"/>
        <v>0</v>
      </c>
      <c r="J25" s="23">
        <f t="shared" si="28"/>
        <v>0</v>
      </c>
      <c r="K25" s="23">
        <f t="shared" si="28"/>
        <v>0</v>
      </c>
      <c r="L25" s="23">
        <f t="shared" si="28"/>
        <v>0</v>
      </c>
      <c r="M25" s="23">
        <f t="shared" si="28"/>
        <v>0</v>
      </c>
      <c r="N25" s="23">
        <f t="shared" si="28"/>
        <v>0</v>
      </c>
      <c r="O25" s="70">
        <f t="shared" si="28"/>
        <v>0</v>
      </c>
      <c r="P25" s="23">
        <f t="shared" si="28"/>
        <v>0</v>
      </c>
      <c r="Q25" s="23">
        <f t="shared" si="28"/>
        <v>0</v>
      </c>
      <c r="R25" s="23">
        <f t="shared" si="28"/>
        <v>0</v>
      </c>
      <c r="S25" s="23">
        <f t="shared" si="28"/>
        <v>0</v>
      </c>
      <c r="T25" s="23">
        <f t="shared" si="28"/>
        <v>0</v>
      </c>
      <c r="U25" s="23">
        <f t="shared" si="28"/>
        <v>0</v>
      </c>
      <c r="V25" s="23">
        <f t="shared" si="28"/>
        <v>0</v>
      </c>
      <c r="W25" s="23">
        <f t="shared" si="28"/>
        <v>0</v>
      </c>
      <c r="X25" s="23">
        <f t="shared" si="28"/>
        <v>0</v>
      </c>
      <c r="Y25" s="23">
        <f t="shared" si="28"/>
        <v>0</v>
      </c>
      <c r="Z25" s="23">
        <f t="shared" si="28"/>
        <v>0</v>
      </c>
      <c r="AA25" s="60">
        <f t="shared" si="28"/>
        <v>0</v>
      </c>
      <c r="AB25" s="23">
        <f t="shared" si="28"/>
        <v>0</v>
      </c>
      <c r="AC25" s="23">
        <f t="shared" si="28"/>
        <v>0</v>
      </c>
      <c r="AD25" s="23">
        <f t="shared" si="28"/>
        <v>0</v>
      </c>
      <c r="AE25" s="23">
        <f t="shared" si="28"/>
        <v>0</v>
      </c>
      <c r="AF25" s="23">
        <f t="shared" si="28"/>
        <v>0</v>
      </c>
      <c r="AG25" s="23">
        <f t="shared" si="28"/>
        <v>0</v>
      </c>
      <c r="AH25" s="23">
        <f t="shared" si="28"/>
        <v>0</v>
      </c>
      <c r="AI25" s="23">
        <f t="shared" si="28"/>
        <v>0</v>
      </c>
      <c r="AJ25" s="23">
        <f t="shared" si="28"/>
        <v>0</v>
      </c>
      <c r="AK25" s="23">
        <f t="shared" si="28"/>
        <v>0</v>
      </c>
      <c r="AL25" s="23">
        <f t="shared" si="28"/>
        <v>0</v>
      </c>
      <c r="AM25" s="52">
        <f t="shared" si="28"/>
        <v>0</v>
      </c>
    </row>
    <row r="26" spans="1:39" x14ac:dyDescent="0.25">
      <c r="D26" s="21"/>
      <c r="E26" s="21"/>
      <c r="F26" s="21"/>
      <c r="G26" s="21"/>
      <c r="H26" s="21"/>
      <c r="I26" s="21"/>
      <c r="J26" s="21"/>
      <c r="K26" s="21"/>
      <c r="L26" s="21"/>
      <c r="M26" s="21"/>
      <c r="N26" s="21"/>
      <c r="O26" s="69"/>
      <c r="P26" s="21"/>
      <c r="Q26" s="21"/>
      <c r="R26" s="21"/>
      <c r="S26" s="21"/>
      <c r="T26" s="21"/>
      <c r="U26" s="21"/>
      <c r="V26" s="21"/>
      <c r="W26" s="21"/>
      <c r="X26" s="21"/>
      <c r="Y26" s="21"/>
      <c r="Z26" s="21"/>
      <c r="AA26" s="58"/>
    </row>
    <row r="27" spans="1:39" x14ac:dyDescent="0.25">
      <c r="C27" s="13" t="s">
        <v>74</v>
      </c>
      <c r="D27" s="25">
        <f>D7-D11-D19+D25</f>
        <v>600</v>
      </c>
      <c r="E27" s="25">
        <f>E7-E11-E19+E25</f>
        <v>600</v>
      </c>
      <c r="F27" s="25">
        <f>F7-F11-F19+F25</f>
        <v>910</v>
      </c>
      <c r="G27" s="25">
        <f>G7-G11-G19+G25</f>
        <v>910</v>
      </c>
      <c r="H27" s="25">
        <f>H7-H11-H19+H25</f>
        <v>1760</v>
      </c>
      <c r="I27" s="25">
        <f>I7-I11-I19+I25</f>
        <v>1760</v>
      </c>
      <c r="J27" s="25">
        <f>J7-J11-J19+J25</f>
        <v>1760</v>
      </c>
      <c r="K27" s="25">
        <f>K7-K11-K19+K25</f>
        <v>1760</v>
      </c>
      <c r="L27" s="25">
        <f>L7-L11-L19+L25</f>
        <v>1420</v>
      </c>
      <c r="M27" s="25">
        <f>M7-M11-M19+M25</f>
        <v>1420</v>
      </c>
      <c r="N27" s="25">
        <f>N7-N11-N19+N25</f>
        <v>1420</v>
      </c>
      <c r="O27" s="72">
        <f>O7-O11-O19+O25</f>
        <v>1590</v>
      </c>
      <c r="P27" s="25">
        <f>P7-P11-P19+P25</f>
        <v>1440</v>
      </c>
      <c r="Q27" s="25">
        <f>Q7-Q11-Q19+Q25</f>
        <v>1740</v>
      </c>
      <c r="R27" s="25">
        <f>R7-R11-R19+R25</f>
        <v>1740</v>
      </c>
      <c r="S27" s="25">
        <f>S7-S11-S19+S25</f>
        <v>1740</v>
      </c>
      <c r="T27" s="25">
        <f>T7-T11-T19+T25</f>
        <v>2230</v>
      </c>
      <c r="U27" s="25">
        <f>U7-U11-U19+U25</f>
        <v>2230</v>
      </c>
      <c r="V27" s="25">
        <f>V7-V11-V19+V25</f>
        <v>2230</v>
      </c>
      <c r="W27" s="25">
        <f>W7-W11-W19+W25</f>
        <v>2230</v>
      </c>
      <c r="X27" s="25">
        <f>X7-X11-X19+X25</f>
        <v>2070</v>
      </c>
      <c r="Y27" s="25">
        <f>Y7-Y11-Y19+Y25</f>
        <v>2070</v>
      </c>
      <c r="Z27" s="25">
        <f>Z7-Z11-Z19+Z25</f>
        <v>1740</v>
      </c>
      <c r="AA27" s="62">
        <f>AA7-AA11-AA19+AA25</f>
        <v>1740</v>
      </c>
      <c r="AB27" s="25">
        <f t="shared" ref="AB27:AM27" si="29">AB7-AB11-AB19+AB25</f>
        <v>1660</v>
      </c>
      <c r="AC27" s="25">
        <f t="shared" si="29"/>
        <v>2000</v>
      </c>
      <c r="AD27" s="25">
        <f t="shared" si="29"/>
        <v>2000</v>
      </c>
      <c r="AE27" s="25">
        <f t="shared" si="29"/>
        <v>2210</v>
      </c>
      <c r="AF27" s="25">
        <f t="shared" si="29"/>
        <v>2210</v>
      </c>
      <c r="AG27" s="25">
        <f t="shared" si="29"/>
        <v>2210</v>
      </c>
      <c r="AH27" s="25">
        <f t="shared" si="29"/>
        <v>2210</v>
      </c>
      <c r="AI27" s="25">
        <f t="shared" si="29"/>
        <v>2210</v>
      </c>
      <c r="AJ27" s="25">
        <f t="shared" si="29"/>
        <v>2000</v>
      </c>
      <c r="AK27" s="25">
        <f t="shared" si="29"/>
        <v>2000</v>
      </c>
      <c r="AL27" s="25">
        <f t="shared" si="29"/>
        <v>2000</v>
      </c>
      <c r="AM27" s="53">
        <f t="shared" si="29"/>
        <v>2000</v>
      </c>
    </row>
    <row r="28" spans="1:39" x14ac:dyDescent="0.25">
      <c r="D28" s="21"/>
      <c r="E28" s="21"/>
      <c r="F28" s="21"/>
      <c r="G28" s="21"/>
      <c r="H28" s="21"/>
      <c r="I28" s="21"/>
      <c r="J28" s="21"/>
      <c r="K28" s="21"/>
      <c r="L28" s="21"/>
      <c r="M28" s="21"/>
      <c r="N28" s="21"/>
      <c r="O28" s="69"/>
      <c r="P28" s="21"/>
      <c r="Q28" s="21"/>
      <c r="R28" s="21"/>
      <c r="S28" s="21"/>
      <c r="T28" s="21"/>
      <c r="U28" s="21"/>
      <c r="V28" s="21"/>
      <c r="W28" s="21"/>
      <c r="X28" s="21"/>
      <c r="Y28" s="21"/>
      <c r="Z28" s="21"/>
      <c r="AA28" s="58"/>
    </row>
    <row r="29" spans="1:39" ht="13.8" thickBot="1" x14ac:dyDescent="0.3">
      <c r="C29" s="22" t="s">
        <v>75</v>
      </c>
      <c r="D29" s="26">
        <f>D2+D27</f>
        <v>600</v>
      </c>
      <c r="E29" s="26">
        <f>E2+E27</f>
        <v>1200</v>
      </c>
      <c r="F29" s="26">
        <f>F2+F27</f>
        <v>2110</v>
      </c>
      <c r="G29" s="26">
        <f>G2+G27</f>
        <v>3020</v>
      </c>
      <c r="H29" s="26">
        <f>H2+H27</f>
        <v>4780</v>
      </c>
      <c r="I29" s="26">
        <f>I2+I27</f>
        <v>6540</v>
      </c>
      <c r="J29" s="26">
        <f>J2+J27</f>
        <v>8300</v>
      </c>
      <c r="K29" s="26">
        <f>K2+K27</f>
        <v>10060</v>
      </c>
      <c r="L29" s="26">
        <f>L2+L27</f>
        <v>11480</v>
      </c>
      <c r="M29" s="26">
        <f>M2+M27</f>
        <v>12900</v>
      </c>
      <c r="N29" s="26">
        <f>N2+N27</f>
        <v>14320</v>
      </c>
      <c r="O29" s="73">
        <f>O2+O27</f>
        <v>15910</v>
      </c>
      <c r="P29" s="26">
        <f>P2+P27</f>
        <v>17350</v>
      </c>
      <c r="Q29" s="26">
        <f>Q2+Q27</f>
        <v>19090</v>
      </c>
      <c r="R29" s="26">
        <f>R2+R27</f>
        <v>20830</v>
      </c>
      <c r="S29" s="26">
        <f>S2+S27</f>
        <v>22570</v>
      </c>
      <c r="T29" s="26">
        <f>T2+T27</f>
        <v>24800</v>
      </c>
      <c r="U29" s="26">
        <f>U2+U27</f>
        <v>27030</v>
      </c>
      <c r="V29" s="26">
        <f>V2+V27</f>
        <v>29260</v>
      </c>
      <c r="W29" s="26">
        <f>W2+W27</f>
        <v>31490</v>
      </c>
      <c r="X29" s="26">
        <f>X2+X27</f>
        <v>33560</v>
      </c>
      <c r="Y29" s="26">
        <f>Y2+Y27</f>
        <v>35630</v>
      </c>
      <c r="Z29" s="26">
        <f>Z2+Z27</f>
        <v>37370</v>
      </c>
      <c r="AA29" s="63">
        <f>AA2+AA27</f>
        <v>39110</v>
      </c>
      <c r="AB29" s="26">
        <f t="shared" ref="AB29:AM29" si="30">AB2+AB27</f>
        <v>40770</v>
      </c>
      <c r="AC29" s="26">
        <f t="shared" si="30"/>
        <v>42770</v>
      </c>
      <c r="AD29" s="26">
        <f t="shared" si="30"/>
        <v>44770</v>
      </c>
      <c r="AE29" s="26">
        <f t="shared" si="30"/>
        <v>46980</v>
      </c>
      <c r="AF29" s="26">
        <f t="shared" si="30"/>
        <v>49190</v>
      </c>
      <c r="AG29" s="26">
        <f t="shared" si="30"/>
        <v>51400</v>
      </c>
      <c r="AH29" s="26">
        <f t="shared" si="30"/>
        <v>53610</v>
      </c>
      <c r="AI29" s="26">
        <f t="shared" si="30"/>
        <v>55820</v>
      </c>
      <c r="AJ29" s="26">
        <f t="shared" si="30"/>
        <v>57820</v>
      </c>
      <c r="AK29" s="26">
        <f t="shared" si="30"/>
        <v>59820</v>
      </c>
      <c r="AL29" s="26">
        <f t="shared" si="30"/>
        <v>61820</v>
      </c>
      <c r="AM29" s="54">
        <f t="shared" si="30"/>
        <v>63820</v>
      </c>
    </row>
    <row r="30" spans="1:39" ht="14.4" thickTop="1" thickBot="1" x14ac:dyDescent="0.3">
      <c r="D30" s="27"/>
      <c r="E30" s="27"/>
      <c r="F30" s="27"/>
      <c r="G30" s="27"/>
      <c r="H30" s="27"/>
      <c r="I30" s="27"/>
      <c r="J30" s="27"/>
      <c r="K30" s="27"/>
      <c r="L30" s="27"/>
      <c r="M30" s="27"/>
      <c r="N30" s="27"/>
      <c r="O30" s="74"/>
      <c r="P30" s="27"/>
      <c r="Q30" s="27"/>
      <c r="R30" s="27"/>
      <c r="S30" s="27"/>
      <c r="T30" s="27"/>
      <c r="U30" s="27"/>
    </row>
    <row r="31" spans="1:39" ht="13.8" thickBot="1" x14ac:dyDescent="0.3">
      <c r="B31" s="22" t="s">
        <v>76</v>
      </c>
      <c r="C31" s="28"/>
      <c r="E31" s="27"/>
      <c r="F31" s="27"/>
      <c r="G31" s="27"/>
      <c r="H31" s="27"/>
      <c r="I31" s="27"/>
      <c r="J31" s="27"/>
      <c r="K31" s="27"/>
      <c r="L31" s="27"/>
      <c r="M31" s="27"/>
      <c r="N31" s="27"/>
      <c r="O31" s="74"/>
      <c r="P31" s="27"/>
      <c r="Q31" s="27"/>
      <c r="R31" s="27"/>
      <c r="S31" s="27"/>
      <c r="T31" s="27"/>
      <c r="U31" s="27"/>
    </row>
    <row r="32" spans="1:39" x14ac:dyDescent="0.25">
      <c r="D32" s="27"/>
      <c r="E32" s="27"/>
      <c r="F32" s="27"/>
      <c r="G32" s="27"/>
      <c r="H32" s="27"/>
      <c r="I32" s="27"/>
      <c r="J32" s="27"/>
      <c r="K32" s="27"/>
      <c r="L32" s="27"/>
      <c r="M32" s="27"/>
      <c r="N32" s="27"/>
      <c r="O32" s="74"/>
      <c r="P32" s="27"/>
      <c r="Q32" s="27"/>
      <c r="R32" s="27"/>
      <c r="S32" s="27"/>
      <c r="T32" s="27"/>
      <c r="U32" s="27"/>
    </row>
    <row r="33" spans="3:27" x14ac:dyDescent="0.25">
      <c r="C33" s="13" t="s">
        <v>77</v>
      </c>
      <c r="D33" s="27"/>
      <c r="E33" s="27"/>
      <c r="F33" s="27"/>
      <c r="G33" s="27"/>
      <c r="H33" s="27">
        <f>H7-H11</f>
        <v>1760</v>
      </c>
      <c r="I33" s="27">
        <f>I7-I11</f>
        <v>1760</v>
      </c>
      <c r="J33" s="27">
        <f>J7-J11</f>
        <v>1760</v>
      </c>
      <c r="K33" s="27">
        <f>K7-K11</f>
        <v>1760</v>
      </c>
      <c r="L33" s="27">
        <f>L7-L11</f>
        <v>1420</v>
      </c>
      <c r="M33" s="27">
        <f>M7-M11</f>
        <v>1420</v>
      </c>
      <c r="N33" s="27">
        <f>N7-N11</f>
        <v>1420</v>
      </c>
      <c r="O33" s="74">
        <f>O7-O11</f>
        <v>1590</v>
      </c>
      <c r="P33" s="27">
        <f>P7-P11</f>
        <v>1440</v>
      </c>
      <c r="Q33" s="27">
        <f>Q7-Q11</f>
        <v>1740</v>
      </c>
      <c r="R33" s="27">
        <f>R7-R11</f>
        <v>1740</v>
      </c>
      <c r="S33" s="27">
        <f>S7-S11</f>
        <v>1740</v>
      </c>
      <c r="T33" s="27">
        <f>T7-T11</f>
        <v>2230</v>
      </c>
      <c r="U33" s="27">
        <f>U7-U11</f>
        <v>2230</v>
      </c>
      <c r="V33" s="27">
        <f>V7-V11</f>
        <v>2230</v>
      </c>
      <c r="W33" s="27">
        <f>W7-W11</f>
        <v>2230</v>
      </c>
      <c r="X33" s="27">
        <f>X7-X11</f>
        <v>2070</v>
      </c>
      <c r="Y33" s="27">
        <f>Y7-Y11</f>
        <v>2070</v>
      </c>
      <c r="Z33" s="27">
        <f>Z7-Z11</f>
        <v>1740</v>
      </c>
      <c r="AA33" s="65">
        <f>AA7-AA11</f>
        <v>1740</v>
      </c>
    </row>
    <row r="34" spans="3:27" x14ac:dyDescent="0.25">
      <c r="D34" s="27"/>
      <c r="E34" s="27"/>
      <c r="F34" s="27"/>
      <c r="G34" s="27"/>
      <c r="H34" s="27"/>
      <c r="I34" s="27"/>
      <c r="J34" s="27"/>
      <c r="K34" s="27"/>
      <c r="L34" s="27"/>
      <c r="M34" s="27"/>
      <c r="N34" s="27"/>
      <c r="O34" s="74"/>
      <c r="P34" s="27"/>
      <c r="Q34" s="27"/>
      <c r="R34" s="27"/>
      <c r="S34" s="27"/>
      <c r="T34" s="27"/>
      <c r="U34" s="27"/>
    </row>
    <row r="35" spans="3:27" x14ac:dyDescent="0.25">
      <c r="D35" s="27"/>
      <c r="E35" s="27"/>
      <c r="F35" s="27"/>
      <c r="G35" s="27"/>
      <c r="H35" s="27"/>
      <c r="I35" s="27"/>
      <c r="J35" s="27"/>
      <c r="K35" s="27"/>
      <c r="L35" s="27"/>
      <c r="M35" s="27"/>
      <c r="N35" s="27"/>
      <c r="O35" s="74"/>
      <c r="P35" s="27"/>
      <c r="Q35" s="27"/>
      <c r="R35" s="27"/>
      <c r="S35" s="27"/>
      <c r="T35" s="27"/>
      <c r="U35" s="27"/>
    </row>
    <row r="36" spans="3:27" x14ac:dyDescent="0.25">
      <c r="D36" s="27"/>
      <c r="E36" s="27"/>
      <c r="F36" s="27"/>
      <c r="G36" s="27"/>
      <c r="H36" s="27"/>
      <c r="I36" s="27"/>
      <c r="J36" s="27"/>
      <c r="K36" s="27"/>
      <c r="L36" s="27"/>
      <c r="M36" s="27"/>
      <c r="N36" s="27"/>
      <c r="O36" s="74"/>
      <c r="P36" s="27"/>
      <c r="Q36" s="27"/>
      <c r="R36" s="27"/>
      <c r="S36" s="27"/>
      <c r="T36" s="27"/>
      <c r="U36" s="27"/>
    </row>
    <row r="37" spans="3:27" x14ac:dyDescent="0.25">
      <c r="D37" s="27"/>
      <c r="E37" s="27"/>
      <c r="F37" s="27"/>
      <c r="G37" s="27"/>
      <c r="H37" s="27"/>
      <c r="I37" s="27"/>
      <c r="J37" s="27"/>
      <c r="K37" s="27"/>
      <c r="L37" s="27"/>
      <c r="M37" s="27"/>
      <c r="N37" s="27"/>
      <c r="O37" s="74"/>
      <c r="P37" s="27"/>
      <c r="Q37" s="27"/>
      <c r="R37" s="27"/>
      <c r="S37" s="27"/>
      <c r="T37" s="27"/>
      <c r="U37" s="27"/>
    </row>
    <row r="38" spans="3:27" x14ac:dyDescent="0.25">
      <c r="D38" s="27"/>
      <c r="E38" s="27"/>
      <c r="F38" s="27"/>
      <c r="G38" s="27"/>
      <c r="H38" s="27"/>
      <c r="I38" s="27"/>
      <c r="J38" s="27"/>
      <c r="K38" s="27"/>
      <c r="L38" s="27"/>
      <c r="M38" s="27"/>
      <c r="N38" s="27"/>
      <c r="O38" s="74"/>
      <c r="P38" s="27"/>
      <c r="Q38" s="27"/>
      <c r="R38" s="27"/>
      <c r="S38" s="27"/>
      <c r="T38" s="27"/>
      <c r="U38" s="27"/>
    </row>
    <row r="39" spans="3:27" x14ac:dyDescent="0.25">
      <c r="D39" s="27"/>
      <c r="E39" s="27"/>
      <c r="F39" s="27"/>
      <c r="G39" s="27"/>
      <c r="H39" s="27"/>
      <c r="I39" s="27"/>
      <c r="J39" s="27"/>
      <c r="K39" s="27"/>
      <c r="L39" s="27"/>
      <c r="M39" s="27"/>
      <c r="N39" s="27"/>
      <c r="O39" s="74"/>
      <c r="P39" s="27"/>
      <c r="Q39" s="27"/>
      <c r="R39" s="27"/>
      <c r="S39" s="27"/>
      <c r="T39" s="27"/>
      <c r="U39" s="27"/>
    </row>
    <row r="40" spans="3:27" x14ac:dyDescent="0.25">
      <c r="D40" s="27"/>
      <c r="E40" s="27"/>
      <c r="F40" s="27"/>
      <c r="G40" s="27"/>
      <c r="H40" s="27"/>
      <c r="I40" s="27"/>
      <c r="J40" s="27"/>
      <c r="K40" s="27"/>
      <c r="L40" s="27"/>
      <c r="M40" s="27"/>
      <c r="N40" s="27"/>
      <c r="O40" s="74"/>
      <c r="P40" s="27"/>
      <c r="Q40" s="27"/>
      <c r="R40" s="27"/>
      <c r="S40" s="27"/>
      <c r="T40" s="27"/>
      <c r="U40" s="27"/>
    </row>
    <row r="41" spans="3:27" x14ac:dyDescent="0.25">
      <c r="D41" s="27"/>
      <c r="E41" s="27"/>
      <c r="F41" s="27"/>
      <c r="G41" s="27"/>
      <c r="H41" s="27"/>
      <c r="I41" s="27"/>
      <c r="J41" s="27"/>
      <c r="K41" s="27"/>
      <c r="L41" s="27"/>
      <c r="M41" s="27"/>
      <c r="N41" s="27"/>
      <c r="O41" s="74"/>
      <c r="P41" s="27"/>
      <c r="Q41" s="27"/>
      <c r="R41" s="27"/>
      <c r="S41" s="27"/>
      <c r="T41" s="27"/>
      <c r="U41" s="27"/>
    </row>
    <row r="42" spans="3:27" x14ac:dyDescent="0.25">
      <c r="D42" s="27"/>
      <c r="E42" s="27"/>
      <c r="F42" s="27"/>
      <c r="G42" s="27"/>
      <c r="H42" s="27"/>
      <c r="I42" s="27"/>
      <c r="J42" s="27"/>
      <c r="K42" s="27"/>
      <c r="L42" s="27"/>
      <c r="M42" s="27"/>
      <c r="N42" s="27"/>
      <c r="O42" s="74"/>
      <c r="P42" s="27"/>
      <c r="Q42" s="27"/>
      <c r="R42" s="27"/>
      <c r="S42" s="27"/>
      <c r="T42" s="27"/>
      <c r="U42" s="27"/>
    </row>
    <row r="43" spans="3:27" x14ac:dyDescent="0.25">
      <c r="D43" s="27"/>
      <c r="E43" s="27"/>
      <c r="F43" s="27"/>
      <c r="G43" s="27"/>
      <c r="H43" s="27"/>
      <c r="I43" s="27"/>
      <c r="J43" s="27"/>
      <c r="K43" s="27"/>
      <c r="L43" s="27"/>
      <c r="M43" s="27"/>
      <c r="N43" s="27"/>
      <c r="O43" s="74"/>
      <c r="P43" s="27"/>
      <c r="Q43" s="27"/>
      <c r="R43" s="27"/>
      <c r="S43" s="27"/>
      <c r="T43" s="27"/>
      <c r="U43" s="27"/>
    </row>
    <row r="44" spans="3:27" x14ac:dyDescent="0.25">
      <c r="D44" s="27"/>
      <c r="E44" s="27"/>
      <c r="F44" s="27"/>
      <c r="G44" s="27"/>
      <c r="H44" s="27"/>
      <c r="I44" s="27"/>
      <c r="J44" s="27"/>
      <c r="K44" s="27"/>
      <c r="L44" s="27"/>
      <c r="M44" s="27"/>
      <c r="N44" s="27"/>
      <c r="O44" s="74"/>
      <c r="P44" s="27"/>
      <c r="Q44" s="27"/>
      <c r="R44" s="27"/>
      <c r="S44" s="27"/>
      <c r="T44" s="27"/>
      <c r="U44" s="27"/>
    </row>
    <row r="45" spans="3:27" x14ac:dyDescent="0.25">
      <c r="D45" s="27"/>
      <c r="E45" s="27"/>
      <c r="F45" s="27"/>
      <c r="G45" s="27"/>
      <c r="H45" s="27"/>
      <c r="I45" s="27"/>
      <c r="J45" s="27"/>
      <c r="K45" s="27"/>
      <c r="L45" s="27"/>
      <c r="M45" s="27"/>
      <c r="N45" s="27"/>
      <c r="O45" s="74"/>
      <c r="P45" s="27"/>
      <c r="Q45" s="27"/>
      <c r="R45" s="27"/>
      <c r="S45" s="27"/>
      <c r="T45" s="27"/>
      <c r="U45" s="27"/>
    </row>
    <row r="46" spans="3:27" x14ac:dyDescent="0.25">
      <c r="D46" s="27"/>
      <c r="E46" s="27"/>
      <c r="F46" s="27"/>
      <c r="G46" s="27"/>
      <c r="H46" s="27"/>
      <c r="I46" s="27"/>
      <c r="J46" s="27"/>
      <c r="K46" s="27"/>
      <c r="L46" s="27"/>
      <c r="M46" s="27"/>
      <c r="N46" s="27"/>
      <c r="O46" s="74"/>
      <c r="P46" s="27"/>
      <c r="Q46" s="27"/>
      <c r="R46" s="27"/>
      <c r="S46" s="27"/>
      <c r="T46" s="27"/>
      <c r="U46" s="27"/>
    </row>
    <row r="47" spans="3:27" x14ac:dyDescent="0.25">
      <c r="D47" s="27"/>
      <c r="E47" s="27"/>
      <c r="F47" s="27"/>
      <c r="G47" s="27"/>
      <c r="H47" s="27"/>
      <c r="I47" s="27"/>
      <c r="J47" s="27"/>
      <c r="K47" s="27"/>
      <c r="L47" s="27"/>
      <c r="M47" s="27"/>
      <c r="N47" s="27"/>
      <c r="O47" s="74"/>
      <c r="P47" s="27"/>
      <c r="Q47" s="27"/>
      <c r="R47" s="27"/>
      <c r="S47" s="27"/>
      <c r="T47" s="27"/>
      <c r="U47" s="27"/>
    </row>
    <row r="48" spans="3:27" x14ac:dyDescent="0.25">
      <c r="D48" s="27"/>
      <c r="E48" s="27"/>
      <c r="F48" s="27"/>
      <c r="G48" s="27"/>
      <c r="H48" s="27"/>
      <c r="I48" s="27"/>
      <c r="J48" s="27"/>
      <c r="K48" s="27"/>
      <c r="L48" s="27"/>
      <c r="M48" s="27"/>
      <c r="N48" s="27"/>
      <c r="O48" s="74"/>
      <c r="P48" s="27"/>
      <c r="Q48" s="27"/>
      <c r="R48" s="27"/>
      <c r="S48" s="27"/>
      <c r="T48" s="27"/>
      <c r="U48" s="27"/>
    </row>
    <row r="49" spans="4:21" x14ac:dyDescent="0.25">
      <c r="D49" s="27"/>
      <c r="E49" s="27"/>
      <c r="F49" s="27"/>
      <c r="G49" s="27"/>
      <c r="H49" s="27"/>
      <c r="I49" s="27"/>
      <c r="J49" s="27"/>
      <c r="K49" s="27"/>
      <c r="L49" s="27"/>
      <c r="M49" s="27"/>
      <c r="N49" s="27"/>
      <c r="O49" s="74"/>
      <c r="P49" s="27"/>
      <c r="Q49" s="27"/>
      <c r="R49" s="27"/>
      <c r="S49" s="27"/>
      <c r="T49" s="27"/>
      <c r="U49" s="27"/>
    </row>
    <row r="50" spans="4:21" x14ac:dyDescent="0.25">
      <c r="D50" s="27"/>
      <c r="E50" s="27"/>
      <c r="F50" s="27"/>
      <c r="G50" s="27"/>
      <c r="H50" s="27"/>
      <c r="I50" s="27"/>
      <c r="J50" s="27"/>
      <c r="K50" s="27"/>
      <c r="L50" s="27"/>
      <c r="M50" s="27"/>
      <c r="N50" s="27"/>
      <c r="O50" s="74"/>
      <c r="P50" s="27"/>
      <c r="Q50" s="27"/>
      <c r="R50" s="27"/>
      <c r="S50" s="27"/>
      <c r="T50" s="27"/>
      <c r="U50" s="27"/>
    </row>
    <row r="51" spans="4:21" x14ac:dyDescent="0.25">
      <c r="D51" s="27"/>
      <c r="E51" s="27"/>
      <c r="F51" s="27"/>
      <c r="G51" s="27"/>
      <c r="H51" s="27"/>
      <c r="I51" s="27"/>
      <c r="J51" s="27"/>
      <c r="K51" s="27"/>
      <c r="L51" s="27"/>
      <c r="M51" s="27"/>
      <c r="N51" s="27"/>
      <c r="O51" s="74"/>
      <c r="P51" s="27"/>
      <c r="Q51" s="27"/>
      <c r="R51" s="27"/>
      <c r="S51" s="27"/>
      <c r="T51" s="27"/>
      <c r="U51" s="27"/>
    </row>
    <row r="52" spans="4:21" x14ac:dyDescent="0.25">
      <c r="D52" s="27"/>
      <c r="E52" s="27"/>
      <c r="F52" s="27"/>
      <c r="G52" s="27"/>
      <c r="H52" s="27"/>
      <c r="I52" s="27"/>
      <c r="J52" s="27"/>
      <c r="K52" s="27"/>
      <c r="L52" s="27"/>
      <c r="M52" s="27"/>
      <c r="N52" s="27"/>
      <c r="O52" s="74"/>
      <c r="P52" s="27"/>
      <c r="Q52" s="27"/>
      <c r="R52" s="27"/>
      <c r="S52" s="27"/>
      <c r="T52" s="27"/>
      <c r="U52" s="27"/>
    </row>
    <row r="53" spans="4:21" x14ac:dyDescent="0.25">
      <c r="D53" s="27"/>
      <c r="E53" s="27"/>
      <c r="F53" s="27"/>
      <c r="G53" s="27"/>
      <c r="H53" s="27"/>
      <c r="I53" s="27"/>
      <c r="J53" s="27"/>
      <c r="K53" s="27"/>
      <c r="L53" s="27"/>
      <c r="M53" s="27"/>
      <c r="N53" s="27"/>
      <c r="O53" s="74"/>
      <c r="P53" s="27"/>
      <c r="Q53" s="27"/>
      <c r="R53" s="27"/>
      <c r="S53" s="27"/>
      <c r="T53" s="27"/>
      <c r="U53" s="27"/>
    </row>
    <row r="54" spans="4:21" x14ac:dyDescent="0.25">
      <c r="D54" s="27"/>
      <c r="E54" s="27"/>
      <c r="F54" s="27"/>
      <c r="G54" s="27"/>
      <c r="H54" s="27"/>
      <c r="I54" s="27"/>
      <c r="J54" s="27"/>
      <c r="K54" s="27"/>
      <c r="L54" s="27"/>
      <c r="M54" s="27"/>
      <c r="N54" s="27"/>
      <c r="O54" s="74"/>
      <c r="P54" s="27"/>
      <c r="Q54" s="27"/>
      <c r="R54" s="27"/>
      <c r="S54" s="27"/>
      <c r="T54" s="27"/>
      <c r="U54" s="27"/>
    </row>
    <row r="55" spans="4:21" x14ac:dyDescent="0.25">
      <c r="D55" s="27"/>
      <c r="E55" s="27"/>
      <c r="F55" s="27"/>
      <c r="G55" s="27"/>
      <c r="H55" s="27"/>
      <c r="I55" s="27"/>
      <c r="J55" s="27"/>
      <c r="K55" s="27"/>
      <c r="L55" s="27"/>
      <c r="M55" s="27"/>
      <c r="N55" s="27"/>
      <c r="O55" s="74"/>
      <c r="P55" s="27"/>
      <c r="Q55" s="27"/>
      <c r="R55" s="27"/>
      <c r="S55" s="27"/>
      <c r="T55" s="27"/>
      <c r="U55" s="27"/>
    </row>
    <row r="56" spans="4:21" x14ac:dyDescent="0.25">
      <c r="D56" s="27"/>
      <c r="E56" s="27"/>
      <c r="F56" s="27"/>
      <c r="G56" s="27"/>
      <c r="H56" s="27"/>
      <c r="I56" s="27"/>
      <c r="J56" s="27"/>
      <c r="K56" s="27"/>
      <c r="L56" s="27"/>
      <c r="M56" s="27"/>
      <c r="N56" s="27"/>
      <c r="O56" s="74"/>
      <c r="P56" s="27"/>
      <c r="Q56" s="27"/>
      <c r="R56" s="27"/>
      <c r="S56" s="27"/>
      <c r="T56" s="27"/>
      <c r="U56" s="27"/>
    </row>
    <row r="57" spans="4:21" x14ac:dyDescent="0.25">
      <c r="D57" s="27"/>
      <c r="E57" s="27"/>
      <c r="F57" s="27"/>
      <c r="G57" s="27"/>
      <c r="H57" s="27"/>
      <c r="I57" s="27"/>
      <c r="J57" s="27"/>
      <c r="K57" s="27"/>
      <c r="L57" s="27"/>
      <c r="M57" s="27"/>
      <c r="N57" s="27"/>
      <c r="O57" s="74"/>
      <c r="P57" s="27"/>
      <c r="Q57" s="27"/>
      <c r="R57" s="27"/>
      <c r="S57" s="27"/>
      <c r="T57" s="27"/>
      <c r="U57" s="27"/>
    </row>
    <row r="58" spans="4:21" x14ac:dyDescent="0.25">
      <c r="D58" s="27"/>
      <c r="E58" s="27"/>
      <c r="F58" s="27"/>
      <c r="G58" s="27"/>
      <c r="H58" s="27"/>
      <c r="I58" s="27"/>
      <c r="J58" s="27"/>
      <c r="K58" s="27"/>
      <c r="L58" s="27"/>
      <c r="M58" s="27"/>
      <c r="N58" s="27"/>
      <c r="O58" s="74"/>
      <c r="P58" s="27"/>
      <c r="Q58" s="27"/>
      <c r="R58" s="27"/>
      <c r="S58" s="27"/>
      <c r="T58" s="27"/>
      <c r="U58" s="27"/>
    </row>
    <row r="59" spans="4:21" x14ac:dyDescent="0.25">
      <c r="D59" s="27"/>
      <c r="E59" s="27"/>
      <c r="F59" s="27"/>
      <c r="G59" s="27"/>
      <c r="H59" s="27"/>
      <c r="I59" s="27"/>
      <c r="J59" s="27"/>
      <c r="K59" s="27"/>
      <c r="L59" s="27"/>
      <c r="M59" s="27"/>
      <c r="N59" s="27"/>
      <c r="O59" s="74"/>
      <c r="P59" s="27"/>
      <c r="Q59" s="27"/>
      <c r="R59" s="27"/>
      <c r="S59" s="27"/>
      <c r="T59" s="27"/>
      <c r="U59" s="27"/>
    </row>
    <row r="60" spans="4:21" x14ac:dyDescent="0.25">
      <c r="D60" s="27"/>
      <c r="E60" s="27"/>
      <c r="F60" s="27"/>
      <c r="G60" s="27"/>
      <c r="H60" s="27"/>
      <c r="I60" s="27"/>
      <c r="J60" s="27"/>
      <c r="K60" s="27"/>
      <c r="L60" s="27"/>
      <c r="M60" s="27"/>
      <c r="N60" s="27"/>
      <c r="O60" s="74"/>
      <c r="P60" s="27"/>
      <c r="Q60" s="27"/>
      <c r="R60" s="27"/>
      <c r="S60" s="27"/>
      <c r="T60" s="27"/>
      <c r="U60" s="27"/>
    </row>
    <row r="61" spans="4:21" x14ac:dyDescent="0.25">
      <c r="D61" s="27"/>
      <c r="E61" s="27"/>
      <c r="F61" s="27"/>
      <c r="G61" s="27"/>
      <c r="H61" s="27"/>
      <c r="I61" s="27"/>
      <c r="J61" s="27"/>
      <c r="K61" s="27"/>
      <c r="L61" s="27"/>
      <c r="M61" s="27"/>
      <c r="N61" s="27"/>
      <c r="O61" s="74"/>
      <c r="P61" s="27"/>
      <c r="Q61" s="27"/>
      <c r="R61" s="27"/>
      <c r="S61" s="27"/>
      <c r="T61" s="27"/>
      <c r="U61" s="27"/>
    </row>
    <row r="62" spans="4:21" x14ac:dyDescent="0.25">
      <c r="D62" s="27"/>
      <c r="E62" s="27"/>
      <c r="F62" s="27"/>
      <c r="G62" s="27"/>
      <c r="H62" s="27"/>
      <c r="I62" s="27"/>
      <c r="J62" s="27"/>
      <c r="K62" s="27"/>
      <c r="L62" s="27"/>
      <c r="M62" s="27"/>
      <c r="N62" s="27"/>
      <c r="O62" s="74"/>
      <c r="P62" s="27"/>
      <c r="Q62" s="27"/>
      <c r="R62" s="27"/>
      <c r="S62" s="27"/>
      <c r="T62" s="27"/>
      <c r="U62" s="27"/>
    </row>
    <row r="63" spans="4:21" x14ac:dyDescent="0.25">
      <c r="D63" s="27"/>
      <c r="E63" s="27"/>
      <c r="F63" s="27"/>
      <c r="G63" s="27"/>
      <c r="H63" s="27"/>
      <c r="I63" s="27"/>
      <c r="J63" s="27"/>
      <c r="K63" s="27"/>
      <c r="L63" s="27"/>
      <c r="M63" s="27"/>
      <c r="N63" s="27"/>
      <c r="O63" s="74"/>
      <c r="P63" s="27"/>
      <c r="Q63" s="27"/>
      <c r="R63" s="27"/>
      <c r="S63" s="27"/>
      <c r="T63" s="27"/>
      <c r="U63" s="27"/>
    </row>
    <row r="64" spans="4:21" x14ac:dyDescent="0.25">
      <c r="D64" s="27"/>
      <c r="E64" s="27"/>
      <c r="F64" s="27"/>
      <c r="G64" s="27"/>
      <c r="H64" s="27"/>
      <c r="I64" s="27"/>
      <c r="J64" s="27"/>
      <c r="K64" s="27"/>
      <c r="L64" s="27"/>
      <c r="M64" s="27"/>
      <c r="N64" s="27"/>
      <c r="O64" s="74"/>
      <c r="P64" s="27"/>
      <c r="Q64" s="27"/>
      <c r="R64" s="27"/>
      <c r="S64" s="27"/>
      <c r="T64" s="27"/>
      <c r="U64" s="27"/>
    </row>
    <row r="65" spans="4:21" x14ac:dyDescent="0.25">
      <c r="D65" s="27"/>
      <c r="E65" s="27"/>
      <c r="F65" s="27"/>
      <c r="G65" s="27"/>
      <c r="H65" s="27"/>
      <c r="I65" s="27"/>
      <c r="J65" s="27"/>
      <c r="K65" s="27"/>
      <c r="L65" s="27"/>
      <c r="M65" s="27"/>
      <c r="N65" s="27"/>
      <c r="O65" s="74"/>
      <c r="P65" s="27"/>
      <c r="Q65" s="27"/>
      <c r="R65" s="27"/>
      <c r="S65" s="27"/>
      <c r="T65" s="27"/>
      <c r="U65" s="27"/>
    </row>
    <row r="66" spans="4:21" x14ac:dyDescent="0.25">
      <c r="D66" s="27"/>
      <c r="E66" s="27"/>
      <c r="F66" s="27"/>
      <c r="G66" s="27"/>
      <c r="H66" s="27"/>
      <c r="I66" s="27"/>
      <c r="J66" s="27"/>
      <c r="K66" s="27"/>
      <c r="L66" s="27"/>
      <c r="M66" s="27"/>
      <c r="N66" s="27"/>
      <c r="O66" s="74"/>
      <c r="P66" s="27"/>
      <c r="Q66" s="27"/>
      <c r="R66" s="27"/>
      <c r="S66" s="27"/>
      <c r="T66" s="27"/>
      <c r="U66" s="27"/>
    </row>
    <row r="67" spans="4:21" x14ac:dyDescent="0.25">
      <c r="D67" s="27"/>
      <c r="E67" s="27"/>
      <c r="F67" s="27"/>
      <c r="G67" s="27"/>
      <c r="H67" s="27"/>
      <c r="I67" s="27"/>
      <c r="J67" s="27"/>
      <c r="K67" s="27"/>
      <c r="L67" s="27"/>
      <c r="M67" s="27"/>
      <c r="N67" s="27"/>
      <c r="O67" s="74"/>
      <c r="P67" s="27"/>
      <c r="Q67" s="27"/>
      <c r="R67" s="27"/>
      <c r="S67" s="27"/>
      <c r="T67" s="27"/>
      <c r="U67" s="27"/>
    </row>
    <row r="68" spans="4:21" x14ac:dyDescent="0.25">
      <c r="D68" s="27"/>
      <c r="E68" s="27"/>
      <c r="F68" s="27"/>
      <c r="G68" s="27"/>
      <c r="H68" s="27"/>
      <c r="I68" s="27"/>
      <c r="J68" s="27"/>
      <c r="K68" s="27"/>
      <c r="L68" s="27"/>
      <c r="M68" s="27"/>
      <c r="N68" s="27"/>
      <c r="O68" s="74"/>
      <c r="P68" s="27"/>
      <c r="Q68" s="27"/>
      <c r="R68" s="27"/>
      <c r="S68" s="27"/>
      <c r="T68" s="27"/>
      <c r="U68" s="27"/>
    </row>
    <row r="69" spans="4:21" x14ac:dyDescent="0.25">
      <c r="D69" s="27"/>
      <c r="E69" s="27"/>
      <c r="F69" s="27"/>
      <c r="G69" s="27"/>
      <c r="H69" s="27"/>
      <c r="I69" s="27"/>
      <c r="J69" s="27"/>
      <c r="K69" s="27"/>
      <c r="L69" s="27"/>
      <c r="M69" s="27"/>
      <c r="N69" s="27"/>
      <c r="O69" s="74"/>
      <c r="P69" s="27"/>
      <c r="Q69" s="27"/>
      <c r="R69" s="27"/>
      <c r="S69" s="27"/>
      <c r="T69" s="27"/>
      <c r="U69" s="27"/>
    </row>
    <row r="70" spans="4:21" x14ac:dyDescent="0.25">
      <c r="D70" s="27"/>
      <c r="E70" s="27"/>
      <c r="F70" s="27"/>
      <c r="G70" s="27"/>
      <c r="H70" s="27"/>
      <c r="I70" s="27"/>
      <c r="J70" s="27"/>
      <c r="K70" s="27"/>
      <c r="L70" s="27"/>
      <c r="M70" s="27"/>
      <c r="N70" s="27"/>
      <c r="O70" s="74"/>
      <c r="P70" s="27"/>
      <c r="Q70" s="27"/>
      <c r="R70" s="27"/>
      <c r="S70" s="27"/>
      <c r="T70" s="27"/>
      <c r="U70" s="27"/>
    </row>
    <row r="71" spans="4:21" x14ac:dyDescent="0.25">
      <c r="D71" s="27"/>
      <c r="E71" s="27"/>
      <c r="F71" s="27"/>
      <c r="G71" s="27"/>
      <c r="H71" s="27"/>
      <c r="I71" s="27"/>
      <c r="J71" s="27"/>
      <c r="K71" s="27"/>
      <c r="L71" s="27"/>
      <c r="M71" s="27"/>
      <c r="N71" s="27"/>
      <c r="O71" s="74"/>
      <c r="P71" s="27"/>
      <c r="Q71" s="27"/>
      <c r="R71" s="27"/>
      <c r="S71" s="27"/>
      <c r="T71" s="27"/>
      <c r="U71" s="27"/>
    </row>
    <row r="72" spans="4:21" x14ac:dyDescent="0.25">
      <c r="D72" s="27"/>
      <c r="E72" s="27"/>
      <c r="F72" s="27"/>
      <c r="G72" s="27"/>
      <c r="H72" s="27"/>
      <c r="I72" s="27"/>
      <c r="J72" s="27"/>
      <c r="K72" s="27"/>
      <c r="L72" s="27"/>
      <c r="M72" s="27"/>
      <c r="N72" s="27"/>
      <c r="O72" s="74"/>
      <c r="P72" s="27"/>
      <c r="Q72" s="27"/>
      <c r="R72" s="27"/>
      <c r="S72" s="27"/>
      <c r="T72" s="27"/>
      <c r="U72" s="27"/>
    </row>
    <row r="73" spans="4:21" x14ac:dyDescent="0.25">
      <c r="D73" s="27"/>
      <c r="E73" s="27"/>
      <c r="F73" s="27"/>
      <c r="G73" s="27"/>
      <c r="H73" s="27"/>
      <c r="I73" s="27"/>
      <c r="J73" s="27"/>
      <c r="K73" s="27"/>
      <c r="L73" s="27"/>
      <c r="M73" s="27"/>
      <c r="N73" s="27"/>
      <c r="O73" s="74"/>
      <c r="P73" s="27"/>
      <c r="Q73" s="27"/>
      <c r="R73" s="27"/>
      <c r="S73" s="27"/>
      <c r="T73" s="27"/>
      <c r="U73" s="27"/>
    </row>
    <row r="74" spans="4:21" x14ac:dyDescent="0.25">
      <c r="D74" s="27"/>
      <c r="E74" s="27"/>
      <c r="F74" s="27"/>
      <c r="G74" s="27"/>
      <c r="H74" s="27"/>
      <c r="I74" s="27"/>
      <c r="J74" s="27"/>
      <c r="K74" s="27"/>
      <c r="L74" s="27"/>
      <c r="M74" s="27"/>
      <c r="N74" s="27"/>
      <c r="O74" s="74"/>
      <c r="P74" s="27"/>
      <c r="Q74" s="27"/>
      <c r="R74" s="27"/>
      <c r="S74" s="27"/>
      <c r="T74" s="27"/>
      <c r="U74" s="27"/>
    </row>
    <row r="75" spans="4:21" x14ac:dyDescent="0.25">
      <c r="D75" s="27"/>
      <c r="E75" s="27"/>
      <c r="F75" s="27"/>
      <c r="G75" s="27"/>
      <c r="H75" s="27"/>
      <c r="I75" s="27"/>
      <c r="J75" s="27"/>
      <c r="K75" s="27"/>
      <c r="L75" s="27"/>
      <c r="M75" s="27"/>
      <c r="N75" s="27"/>
      <c r="O75" s="74"/>
      <c r="P75" s="27"/>
      <c r="Q75" s="27"/>
      <c r="R75" s="27"/>
      <c r="S75" s="27"/>
      <c r="T75" s="27"/>
      <c r="U75" s="27"/>
    </row>
    <row r="76" spans="4:21" x14ac:dyDescent="0.25">
      <c r="D76" s="27"/>
      <c r="E76" s="27"/>
      <c r="F76" s="27"/>
      <c r="G76" s="27"/>
      <c r="H76" s="27"/>
      <c r="I76" s="27"/>
      <c r="J76" s="27"/>
      <c r="K76" s="27"/>
      <c r="L76" s="27"/>
      <c r="M76" s="27"/>
      <c r="N76" s="27"/>
      <c r="O76" s="74"/>
      <c r="P76" s="27"/>
      <c r="Q76" s="27"/>
      <c r="R76" s="27"/>
      <c r="S76" s="27"/>
      <c r="T76" s="27"/>
      <c r="U76" s="27"/>
    </row>
    <row r="77" spans="4:21" x14ac:dyDescent="0.25">
      <c r="D77" s="27"/>
      <c r="E77" s="27"/>
      <c r="F77" s="27"/>
      <c r="G77" s="27"/>
      <c r="H77" s="27"/>
      <c r="I77" s="27"/>
      <c r="J77" s="27"/>
      <c r="K77" s="27"/>
      <c r="L77" s="27"/>
      <c r="M77" s="27"/>
      <c r="N77" s="27"/>
      <c r="O77" s="74"/>
      <c r="P77" s="27"/>
      <c r="Q77" s="27"/>
      <c r="R77" s="27"/>
      <c r="S77" s="27"/>
      <c r="T77" s="27"/>
      <c r="U77" s="27"/>
    </row>
    <row r="78" spans="4:21" x14ac:dyDescent="0.25">
      <c r="D78" s="27"/>
      <c r="E78" s="27"/>
      <c r="F78" s="27"/>
      <c r="G78" s="27"/>
      <c r="H78" s="27"/>
      <c r="I78" s="27"/>
      <c r="J78" s="27"/>
      <c r="K78" s="27"/>
      <c r="L78" s="27"/>
      <c r="M78" s="27"/>
      <c r="N78" s="27"/>
      <c r="O78" s="74"/>
      <c r="P78" s="27"/>
      <c r="Q78" s="27"/>
      <c r="R78" s="27"/>
      <c r="S78" s="27"/>
      <c r="T78" s="27"/>
      <c r="U78" s="27"/>
    </row>
    <row r="79" spans="4:21" x14ac:dyDescent="0.25">
      <c r="D79" s="27"/>
      <c r="E79" s="27"/>
      <c r="F79" s="27"/>
      <c r="G79" s="27"/>
      <c r="H79" s="27"/>
      <c r="I79" s="27"/>
      <c r="J79" s="27"/>
      <c r="K79" s="27"/>
      <c r="L79" s="27"/>
      <c r="M79" s="27"/>
      <c r="N79" s="27"/>
      <c r="O79" s="74"/>
      <c r="P79" s="27"/>
      <c r="Q79" s="27"/>
      <c r="R79" s="27"/>
      <c r="S79" s="27"/>
      <c r="T79" s="27"/>
      <c r="U79" s="27"/>
    </row>
    <row r="80" spans="4:21" x14ac:dyDescent="0.25">
      <c r="D80" s="27"/>
      <c r="E80" s="27"/>
      <c r="F80" s="27"/>
      <c r="G80" s="27"/>
      <c r="H80" s="27"/>
      <c r="I80" s="27"/>
      <c r="J80" s="27"/>
      <c r="K80" s="27"/>
      <c r="L80" s="27"/>
      <c r="M80" s="27"/>
      <c r="N80" s="27"/>
      <c r="O80" s="74"/>
      <c r="P80" s="27"/>
      <c r="Q80" s="27"/>
      <c r="R80" s="27"/>
      <c r="S80" s="27"/>
      <c r="T80" s="27"/>
      <c r="U80" s="27"/>
    </row>
    <row r="81" spans="4:21" x14ac:dyDescent="0.25">
      <c r="D81" s="27"/>
      <c r="E81" s="27"/>
      <c r="F81" s="27"/>
      <c r="G81" s="27"/>
      <c r="H81" s="27"/>
      <c r="I81" s="27"/>
      <c r="J81" s="27"/>
      <c r="K81" s="27"/>
      <c r="L81" s="27"/>
      <c r="M81" s="27"/>
      <c r="N81" s="27"/>
      <c r="O81" s="74"/>
      <c r="P81" s="27"/>
      <c r="Q81" s="27"/>
      <c r="R81" s="27"/>
      <c r="S81" s="27"/>
      <c r="T81" s="27"/>
      <c r="U81" s="27"/>
    </row>
    <row r="82" spans="4:21" x14ac:dyDescent="0.25">
      <c r="D82" s="27"/>
      <c r="E82" s="27"/>
      <c r="F82" s="27"/>
      <c r="G82" s="27"/>
      <c r="H82" s="27"/>
      <c r="I82" s="27"/>
      <c r="J82" s="27"/>
      <c r="K82" s="27"/>
      <c r="L82" s="27"/>
      <c r="M82" s="27"/>
      <c r="N82" s="27"/>
      <c r="O82" s="74"/>
      <c r="P82" s="27"/>
      <c r="Q82" s="27"/>
      <c r="R82" s="27"/>
      <c r="S82" s="27"/>
      <c r="T82" s="27"/>
      <c r="U82" s="27"/>
    </row>
    <row r="83" spans="4:21" x14ac:dyDescent="0.25">
      <c r="D83" s="27"/>
      <c r="E83" s="27"/>
      <c r="F83" s="27"/>
      <c r="G83" s="27"/>
      <c r="H83" s="27"/>
      <c r="I83" s="27"/>
      <c r="J83" s="27"/>
      <c r="K83" s="27"/>
      <c r="L83" s="27"/>
      <c r="M83" s="27"/>
      <c r="N83" s="27"/>
      <c r="O83" s="74"/>
      <c r="P83" s="27"/>
      <c r="Q83" s="27"/>
      <c r="R83" s="27"/>
      <c r="S83" s="27"/>
      <c r="T83" s="27"/>
      <c r="U83" s="27"/>
    </row>
    <row r="84" spans="4:21" x14ac:dyDescent="0.25">
      <c r="D84" s="27"/>
      <c r="E84" s="27"/>
      <c r="F84" s="27"/>
      <c r="G84" s="27"/>
      <c r="H84" s="27"/>
      <c r="I84" s="27"/>
      <c r="J84" s="27"/>
      <c r="K84" s="27"/>
      <c r="L84" s="27"/>
      <c r="M84" s="27"/>
      <c r="N84" s="27"/>
      <c r="O84" s="74"/>
      <c r="P84" s="27"/>
      <c r="Q84" s="27"/>
      <c r="R84" s="27"/>
      <c r="S84" s="27"/>
      <c r="T84" s="27"/>
      <c r="U84" s="27"/>
    </row>
    <row r="85" spans="4:21" x14ac:dyDescent="0.25">
      <c r="D85" s="27"/>
      <c r="E85" s="27"/>
      <c r="F85" s="27"/>
      <c r="G85" s="27"/>
      <c r="H85" s="27"/>
      <c r="I85" s="27"/>
      <c r="J85" s="27"/>
      <c r="K85" s="27"/>
      <c r="L85" s="27"/>
      <c r="M85" s="27"/>
      <c r="N85" s="27"/>
      <c r="O85" s="74"/>
      <c r="P85" s="27"/>
      <c r="Q85" s="27"/>
      <c r="R85" s="27"/>
      <c r="S85" s="27"/>
      <c r="T85" s="27"/>
      <c r="U85" s="27"/>
    </row>
    <row r="86" spans="4:21" x14ac:dyDescent="0.25">
      <c r="D86" s="27"/>
      <c r="E86" s="27"/>
      <c r="F86" s="27"/>
      <c r="G86" s="27"/>
      <c r="H86" s="27"/>
      <c r="I86" s="27"/>
      <c r="J86" s="27"/>
      <c r="K86" s="27"/>
      <c r="L86" s="27"/>
      <c r="M86" s="27"/>
      <c r="N86" s="27"/>
      <c r="O86" s="74"/>
      <c r="P86" s="27"/>
      <c r="Q86" s="27"/>
      <c r="R86" s="27"/>
      <c r="S86" s="27"/>
      <c r="T86" s="27"/>
      <c r="U86" s="27"/>
    </row>
    <row r="87" spans="4:21" x14ac:dyDescent="0.25">
      <c r="D87" s="27"/>
      <c r="E87" s="27"/>
      <c r="F87" s="27"/>
      <c r="G87" s="27"/>
      <c r="H87" s="27"/>
      <c r="I87" s="27"/>
      <c r="J87" s="27"/>
      <c r="K87" s="27"/>
      <c r="L87" s="27"/>
      <c r="M87" s="27"/>
      <c r="N87" s="27"/>
      <c r="O87" s="74"/>
      <c r="P87" s="27"/>
      <c r="Q87" s="27"/>
      <c r="R87" s="27"/>
      <c r="S87" s="27"/>
      <c r="T87" s="27"/>
      <c r="U87" s="27"/>
    </row>
    <row r="88" spans="4:21" x14ac:dyDescent="0.25">
      <c r="D88" s="27"/>
      <c r="E88" s="27"/>
      <c r="F88" s="27"/>
      <c r="G88" s="27"/>
      <c r="H88" s="27"/>
      <c r="I88" s="27"/>
      <c r="J88" s="27"/>
      <c r="K88" s="27"/>
      <c r="L88" s="27"/>
      <c r="M88" s="27"/>
      <c r="N88" s="27"/>
      <c r="O88" s="74"/>
      <c r="P88" s="27"/>
      <c r="Q88" s="27"/>
      <c r="R88" s="27"/>
      <c r="S88" s="27"/>
      <c r="T88" s="27"/>
      <c r="U88" s="27"/>
    </row>
    <row r="89" spans="4:21" x14ac:dyDescent="0.25">
      <c r="D89" s="27"/>
      <c r="E89" s="27"/>
      <c r="F89" s="27"/>
      <c r="G89" s="27"/>
      <c r="H89" s="27"/>
      <c r="I89" s="27"/>
      <c r="J89" s="27"/>
      <c r="K89" s="27"/>
      <c r="L89" s="27"/>
      <c r="M89" s="27"/>
      <c r="N89" s="27"/>
      <c r="O89" s="74"/>
      <c r="P89" s="27"/>
      <c r="Q89" s="27"/>
      <c r="R89" s="27"/>
      <c r="S89" s="27"/>
      <c r="T89" s="27"/>
      <c r="U89" s="27"/>
    </row>
    <row r="90" spans="4:21" x14ac:dyDescent="0.25">
      <c r="D90" s="27"/>
      <c r="E90" s="27"/>
      <c r="F90" s="27"/>
      <c r="G90" s="27"/>
      <c r="H90" s="27"/>
      <c r="I90" s="27"/>
      <c r="J90" s="27"/>
      <c r="K90" s="27"/>
      <c r="L90" s="27"/>
      <c r="M90" s="27"/>
      <c r="N90" s="27"/>
      <c r="O90" s="74"/>
      <c r="P90" s="27"/>
      <c r="Q90" s="27"/>
      <c r="R90" s="27"/>
      <c r="S90" s="27"/>
      <c r="T90" s="27"/>
      <c r="U90" s="27"/>
    </row>
    <row r="91" spans="4:21" x14ac:dyDescent="0.25">
      <c r="D91" s="27"/>
      <c r="E91" s="27"/>
      <c r="F91" s="27"/>
      <c r="G91" s="27"/>
      <c r="H91" s="27"/>
      <c r="I91" s="27"/>
      <c r="J91" s="27"/>
      <c r="K91" s="27"/>
      <c r="L91" s="27"/>
      <c r="M91" s="27"/>
      <c r="N91" s="27"/>
      <c r="O91" s="74"/>
      <c r="P91" s="27"/>
      <c r="Q91" s="27"/>
      <c r="R91" s="27"/>
      <c r="S91" s="27"/>
      <c r="T91" s="27"/>
      <c r="U91" s="27"/>
    </row>
    <row r="92" spans="4:21" x14ac:dyDescent="0.25">
      <c r="D92" s="27"/>
      <c r="E92" s="27"/>
      <c r="F92" s="27"/>
      <c r="G92" s="27"/>
      <c r="H92" s="27"/>
      <c r="I92" s="27"/>
      <c r="J92" s="27"/>
      <c r="K92" s="27"/>
      <c r="L92" s="27"/>
      <c r="M92" s="27"/>
      <c r="N92" s="27"/>
      <c r="O92" s="74"/>
      <c r="P92" s="27"/>
      <c r="Q92" s="27"/>
      <c r="R92" s="27"/>
      <c r="S92" s="27"/>
      <c r="T92" s="27"/>
      <c r="U92" s="27"/>
    </row>
    <row r="93" spans="4:21" x14ac:dyDescent="0.25">
      <c r="D93" s="27"/>
      <c r="E93" s="27"/>
      <c r="F93" s="27"/>
      <c r="G93" s="27"/>
      <c r="H93" s="27"/>
      <c r="I93" s="27"/>
      <c r="J93" s="27"/>
      <c r="K93" s="27"/>
      <c r="L93" s="27"/>
      <c r="M93" s="27"/>
      <c r="N93" s="27"/>
      <c r="O93" s="74"/>
      <c r="P93" s="27"/>
      <c r="Q93" s="27"/>
      <c r="R93" s="27"/>
      <c r="S93" s="27"/>
      <c r="T93" s="27"/>
      <c r="U93" s="27"/>
    </row>
    <row r="94" spans="4:21" x14ac:dyDescent="0.25">
      <c r="D94" s="27"/>
      <c r="E94" s="27"/>
      <c r="F94" s="27"/>
      <c r="G94" s="27"/>
      <c r="H94" s="27"/>
      <c r="I94" s="27"/>
      <c r="J94" s="27"/>
      <c r="K94" s="27"/>
      <c r="L94" s="27"/>
      <c r="M94" s="27"/>
      <c r="N94" s="27"/>
      <c r="O94" s="74"/>
      <c r="P94" s="27"/>
      <c r="Q94" s="27"/>
      <c r="R94" s="27"/>
      <c r="S94" s="27"/>
      <c r="T94" s="27"/>
      <c r="U94" s="27"/>
    </row>
    <row r="95" spans="4:21" x14ac:dyDescent="0.25">
      <c r="D95" s="27"/>
      <c r="E95" s="27"/>
      <c r="F95" s="27"/>
      <c r="G95" s="27"/>
      <c r="H95" s="27"/>
      <c r="I95" s="27"/>
      <c r="J95" s="27"/>
      <c r="K95" s="27"/>
      <c r="L95" s="27"/>
      <c r="M95" s="27"/>
      <c r="N95" s="27"/>
      <c r="O95" s="74"/>
      <c r="P95" s="27"/>
      <c r="Q95" s="27"/>
      <c r="R95" s="27"/>
      <c r="S95" s="27"/>
      <c r="T95" s="27"/>
    </row>
    <row r="96" spans="4:21" x14ac:dyDescent="0.25">
      <c r="D96" s="27"/>
      <c r="E96" s="27"/>
      <c r="F96" s="27"/>
      <c r="G96" s="27"/>
      <c r="H96" s="27"/>
      <c r="I96" s="27"/>
      <c r="J96" s="27"/>
      <c r="K96" s="27"/>
      <c r="L96" s="27"/>
      <c r="M96" s="27"/>
      <c r="N96" s="27"/>
      <c r="O96" s="74"/>
      <c r="P96" s="27"/>
      <c r="Q96" s="27"/>
      <c r="R96" s="27"/>
      <c r="S96" s="27"/>
      <c r="T96" s="27"/>
    </row>
    <row r="97" spans="4:20" x14ac:dyDescent="0.25">
      <c r="D97" s="27"/>
      <c r="E97" s="27"/>
      <c r="F97" s="27"/>
      <c r="G97" s="27"/>
      <c r="H97" s="27"/>
      <c r="I97" s="27"/>
      <c r="J97" s="27"/>
      <c r="K97" s="27"/>
      <c r="L97" s="27"/>
      <c r="M97" s="27"/>
      <c r="N97" s="27"/>
      <c r="O97" s="74"/>
      <c r="P97" s="27"/>
      <c r="Q97" s="27"/>
      <c r="R97" s="27"/>
      <c r="S97" s="27"/>
      <c r="T97" s="27"/>
    </row>
    <row r="98" spans="4:20" x14ac:dyDescent="0.25">
      <c r="D98" s="27"/>
      <c r="E98" s="27"/>
      <c r="F98" s="27"/>
      <c r="G98" s="27"/>
      <c r="H98" s="27"/>
      <c r="I98" s="27"/>
      <c r="J98" s="27"/>
      <c r="K98" s="27"/>
      <c r="L98" s="27"/>
      <c r="M98" s="27"/>
      <c r="N98" s="27"/>
      <c r="O98" s="74"/>
      <c r="P98" s="27"/>
      <c r="Q98" s="27"/>
      <c r="R98" s="27"/>
      <c r="S98" s="27"/>
      <c r="T98" s="27"/>
    </row>
    <row r="99" spans="4:20" x14ac:dyDescent="0.25">
      <c r="D99" s="27"/>
      <c r="E99" s="27"/>
      <c r="F99" s="27"/>
      <c r="G99" s="27"/>
      <c r="H99" s="27"/>
      <c r="I99" s="27"/>
      <c r="J99" s="27"/>
      <c r="K99" s="27"/>
      <c r="L99" s="27"/>
      <c r="M99" s="27"/>
      <c r="N99" s="27"/>
      <c r="O99" s="74"/>
      <c r="P99" s="27"/>
      <c r="Q99" s="27"/>
      <c r="R99" s="27"/>
      <c r="S99" s="27"/>
      <c r="T99" s="27"/>
    </row>
    <row r="100" spans="4:20" x14ac:dyDescent="0.25">
      <c r="D100" s="27"/>
      <c r="E100" s="27"/>
      <c r="F100" s="27"/>
      <c r="G100" s="27"/>
      <c r="H100" s="27"/>
      <c r="I100" s="27"/>
      <c r="J100" s="27"/>
      <c r="K100" s="27"/>
      <c r="L100" s="27"/>
      <c r="M100" s="27"/>
      <c r="N100" s="27"/>
      <c r="O100" s="74"/>
      <c r="P100" s="27"/>
      <c r="Q100" s="27"/>
      <c r="R100" s="27"/>
      <c r="S100" s="27"/>
      <c r="T100" s="27"/>
    </row>
    <row r="101" spans="4:20" x14ac:dyDescent="0.25">
      <c r="D101" s="27"/>
      <c r="E101" s="27"/>
      <c r="F101" s="27"/>
      <c r="G101" s="27"/>
      <c r="H101" s="27"/>
      <c r="I101" s="27"/>
      <c r="J101" s="27"/>
      <c r="K101" s="27"/>
      <c r="L101" s="27"/>
      <c r="M101" s="27"/>
      <c r="N101" s="27"/>
      <c r="O101" s="74"/>
      <c r="P101" s="27"/>
      <c r="Q101" s="27"/>
      <c r="R101" s="27"/>
      <c r="S101" s="27"/>
      <c r="T101" s="27"/>
    </row>
    <row r="102" spans="4:20" x14ac:dyDescent="0.25">
      <c r="D102" s="27"/>
      <c r="E102" s="27"/>
      <c r="F102" s="27"/>
      <c r="G102" s="27"/>
      <c r="H102" s="27"/>
      <c r="I102" s="27"/>
      <c r="J102" s="27"/>
      <c r="K102" s="27"/>
      <c r="L102" s="27"/>
      <c r="M102" s="27"/>
      <c r="N102" s="27"/>
      <c r="O102" s="74"/>
      <c r="P102" s="27"/>
      <c r="Q102" s="27"/>
      <c r="R102" s="27"/>
      <c r="S102" s="27"/>
      <c r="T102" s="27"/>
    </row>
    <row r="103" spans="4:20" x14ac:dyDescent="0.25">
      <c r="D103" s="27"/>
      <c r="E103" s="27"/>
      <c r="F103" s="27"/>
      <c r="G103" s="27"/>
      <c r="H103" s="27"/>
      <c r="I103" s="27"/>
      <c r="J103" s="27"/>
      <c r="K103" s="27"/>
      <c r="L103" s="27"/>
      <c r="M103" s="27"/>
      <c r="N103" s="27"/>
      <c r="O103" s="74"/>
      <c r="P103" s="27"/>
      <c r="Q103" s="27"/>
      <c r="R103" s="27"/>
      <c r="S103" s="27"/>
      <c r="T103" s="27"/>
    </row>
    <row r="104" spans="4:20" x14ac:dyDescent="0.25">
      <c r="D104" s="27"/>
      <c r="E104" s="27"/>
      <c r="F104" s="27"/>
      <c r="G104" s="27"/>
      <c r="H104" s="27"/>
      <c r="I104" s="27"/>
      <c r="J104" s="27"/>
      <c r="K104" s="27"/>
      <c r="L104" s="27"/>
      <c r="M104" s="27"/>
      <c r="N104" s="27"/>
      <c r="O104" s="74"/>
      <c r="P104" s="27"/>
      <c r="Q104" s="27"/>
      <c r="R104" s="27"/>
      <c r="S104" s="27"/>
      <c r="T104" s="27"/>
    </row>
    <row r="105" spans="4:20" x14ac:dyDescent="0.25">
      <c r="D105" s="27"/>
      <c r="E105" s="27"/>
      <c r="F105" s="27"/>
      <c r="G105" s="27"/>
      <c r="H105" s="27"/>
      <c r="I105" s="27"/>
      <c r="J105" s="27"/>
      <c r="K105" s="27"/>
      <c r="L105" s="27"/>
      <c r="M105" s="27"/>
      <c r="N105" s="27"/>
      <c r="O105" s="74"/>
      <c r="P105" s="27"/>
      <c r="Q105" s="27"/>
      <c r="R105" s="27"/>
      <c r="S105" s="27"/>
      <c r="T105" s="27"/>
    </row>
    <row r="106" spans="4:20" x14ac:dyDescent="0.25">
      <c r="D106" s="27"/>
      <c r="E106" s="27"/>
      <c r="F106" s="27"/>
      <c r="G106" s="27"/>
      <c r="H106" s="27"/>
      <c r="I106" s="27"/>
      <c r="J106" s="27"/>
      <c r="K106" s="27"/>
      <c r="L106" s="27"/>
      <c r="M106" s="27"/>
      <c r="N106" s="27"/>
      <c r="O106" s="74"/>
      <c r="P106" s="27"/>
      <c r="Q106" s="27"/>
      <c r="R106" s="27"/>
      <c r="S106" s="27"/>
      <c r="T106" s="27"/>
    </row>
    <row r="107" spans="4:20" x14ac:dyDescent="0.25">
      <c r="D107" s="27"/>
      <c r="E107" s="27"/>
      <c r="F107" s="27"/>
      <c r="G107" s="27"/>
      <c r="H107" s="27"/>
      <c r="I107" s="27"/>
      <c r="J107" s="27"/>
      <c r="K107" s="27"/>
      <c r="L107" s="27"/>
      <c r="M107" s="27"/>
      <c r="N107" s="27"/>
      <c r="O107" s="74"/>
      <c r="P107" s="27"/>
      <c r="Q107" s="27"/>
      <c r="R107" s="27"/>
      <c r="S107" s="27"/>
      <c r="T107" s="27"/>
    </row>
    <row r="108" spans="4:20" x14ac:dyDescent="0.25">
      <c r="D108" s="27"/>
      <c r="E108" s="27"/>
      <c r="F108" s="27"/>
      <c r="G108" s="27"/>
      <c r="H108" s="27"/>
      <c r="I108" s="27"/>
      <c r="J108" s="27"/>
      <c r="K108" s="27"/>
      <c r="L108" s="27"/>
      <c r="M108" s="27"/>
      <c r="N108" s="27"/>
      <c r="O108" s="74"/>
      <c r="P108" s="27"/>
      <c r="Q108" s="27"/>
      <c r="R108" s="27"/>
      <c r="S108" s="27"/>
      <c r="T108" s="27"/>
    </row>
    <row r="109" spans="4:20" x14ac:dyDescent="0.25">
      <c r="D109" s="27"/>
      <c r="E109" s="27"/>
      <c r="F109" s="27"/>
      <c r="G109" s="27"/>
      <c r="H109" s="27"/>
      <c r="I109" s="27"/>
      <c r="J109" s="27"/>
      <c r="K109" s="27"/>
      <c r="L109" s="27"/>
      <c r="M109" s="27"/>
      <c r="N109" s="27"/>
      <c r="O109" s="74"/>
      <c r="P109" s="27"/>
      <c r="Q109" s="27"/>
      <c r="R109" s="27"/>
      <c r="S109" s="27"/>
      <c r="T109" s="27"/>
    </row>
    <row r="110" spans="4:20" x14ac:dyDescent="0.25">
      <c r="D110" s="27"/>
      <c r="E110" s="27"/>
      <c r="F110" s="27"/>
      <c r="G110" s="27"/>
      <c r="H110" s="27"/>
      <c r="I110" s="27"/>
      <c r="J110" s="27"/>
      <c r="K110" s="27"/>
      <c r="L110" s="27"/>
      <c r="M110" s="27"/>
      <c r="N110" s="27"/>
      <c r="O110" s="74"/>
      <c r="P110" s="27"/>
      <c r="Q110" s="27"/>
      <c r="R110" s="27"/>
      <c r="S110" s="27"/>
      <c r="T110" s="27"/>
    </row>
    <row r="111" spans="4:20" x14ac:dyDescent="0.25">
      <c r="D111" s="27"/>
      <c r="E111" s="27"/>
      <c r="F111" s="27"/>
      <c r="G111" s="27"/>
      <c r="H111" s="27"/>
      <c r="I111" s="27"/>
      <c r="J111" s="27"/>
      <c r="K111" s="27"/>
      <c r="L111" s="27"/>
      <c r="M111" s="27"/>
      <c r="N111" s="27"/>
      <c r="O111" s="74"/>
      <c r="P111" s="27"/>
      <c r="Q111" s="27"/>
      <c r="R111" s="27"/>
      <c r="S111" s="27"/>
      <c r="T111" s="27"/>
    </row>
    <row r="112" spans="4:20" x14ac:dyDescent="0.25">
      <c r="D112" s="27"/>
      <c r="E112" s="27"/>
      <c r="F112" s="27"/>
      <c r="G112" s="27"/>
      <c r="H112" s="27"/>
      <c r="I112" s="27"/>
      <c r="J112" s="27"/>
      <c r="K112" s="27"/>
      <c r="L112" s="27"/>
      <c r="M112" s="27"/>
      <c r="N112" s="27"/>
      <c r="O112" s="74"/>
      <c r="P112" s="27"/>
      <c r="Q112" s="27"/>
      <c r="R112" s="27"/>
      <c r="S112" s="27"/>
      <c r="T112" s="27"/>
    </row>
    <row r="113" spans="4:20" x14ac:dyDescent="0.25">
      <c r="D113" s="27"/>
      <c r="E113" s="27"/>
      <c r="F113" s="27"/>
      <c r="G113" s="27"/>
      <c r="H113" s="27"/>
      <c r="I113" s="27"/>
      <c r="J113" s="27"/>
      <c r="K113" s="27"/>
      <c r="L113" s="27"/>
      <c r="M113" s="27"/>
      <c r="N113" s="27"/>
      <c r="O113" s="74"/>
      <c r="P113" s="27"/>
      <c r="Q113" s="27"/>
      <c r="R113" s="27"/>
      <c r="S113" s="27"/>
      <c r="T113" s="27"/>
    </row>
    <row r="114" spans="4:20" x14ac:dyDescent="0.25">
      <c r="D114" s="27"/>
      <c r="E114" s="27"/>
      <c r="F114" s="27"/>
      <c r="G114" s="27"/>
      <c r="H114" s="27"/>
      <c r="I114" s="27"/>
      <c r="J114" s="27"/>
      <c r="K114" s="27"/>
      <c r="L114" s="27"/>
      <c r="M114" s="27"/>
      <c r="N114" s="27"/>
      <c r="O114" s="74"/>
      <c r="P114" s="27"/>
      <c r="Q114" s="27"/>
      <c r="R114" s="27"/>
      <c r="S114" s="27"/>
      <c r="T114" s="27"/>
    </row>
    <row r="115" spans="4:20" x14ac:dyDescent="0.25">
      <c r="D115" s="27"/>
      <c r="E115" s="27"/>
      <c r="F115" s="27"/>
      <c r="G115" s="27"/>
      <c r="H115" s="27"/>
      <c r="I115" s="27"/>
      <c r="J115" s="27"/>
      <c r="K115" s="27"/>
      <c r="L115" s="27"/>
      <c r="M115" s="27"/>
      <c r="N115" s="27"/>
      <c r="O115" s="74"/>
      <c r="P115" s="27"/>
      <c r="Q115" s="27"/>
      <c r="R115" s="27"/>
      <c r="S115" s="27"/>
      <c r="T115" s="27"/>
    </row>
    <row r="116" spans="4:20" x14ac:dyDescent="0.25">
      <c r="D116" s="27"/>
      <c r="E116" s="27"/>
      <c r="F116" s="27"/>
      <c r="G116" s="27"/>
      <c r="H116" s="27"/>
      <c r="I116" s="27"/>
      <c r="J116" s="27"/>
      <c r="K116" s="27"/>
      <c r="L116" s="27"/>
      <c r="M116" s="27"/>
      <c r="N116" s="27"/>
      <c r="O116" s="74"/>
      <c r="P116" s="27"/>
      <c r="Q116" s="27"/>
      <c r="R116" s="27"/>
      <c r="S116" s="27"/>
      <c r="T116" s="27"/>
    </row>
    <row r="117" spans="4:20" x14ac:dyDescent="0.25">
      <c r="D117" s="27"/>
      <c r="E117" s="27"/>
      <c r="F117" s="27"/>
      <c r="G117" s="27"/>
      <c r="H117" s="27"/>
      <c r="I117" s="27"/>
      <c r="J117" s="27"/>
      <c r="K117" s="27"/>
      <c r="L117" s="27"/>
      <c r="M117" s="27"/>
      <c r="N117" s="27"/>
      <c r="O117" s="74"/>
      <c r="P117" s="27"/>
      <c r="Q117" s="27"/>
      <c r="R117" s="27"/>
      <c r="S117" s="27"/>
      <c r="T117" s="27"/>
    </row>
    <row r="118" spans="4:20" x14ac:dyDescent="0.25">
      <c r="D118" s="27"/>
      <c r="E118" s="27"/>
      <c r="F118" s="27"/>
      <c r="G118" s="27"/>
      <c r="H118" s="27"/>
      <c r="I118" s="27"/>
      <c r="J118" s="27"/>
      <c r="K118" s="27"/>
      <c r="L118" s="27"/>
      <c r="M118" s="27"/>
      <c r="N118" s="27"/>
      <c r="O118" s="74"/>
      <c r="P118" s="27"/>
      <c r="Q118" s="27"/>
      <c r="R118" s="27"/>
      <c r="S118" s="27"/>
      <c r="T118" s="27"/>
    </row>
    <row r="119" spans="4:20" x14ac:dyDescent="0.25">
      <c r="D119" s="27"/>
      <c r="E119" s="27"/>
      <c r="F119" s="27"/>
      <c r="G119" s="27"/>
      <c r="H119" s="27"/>
      <c r="I119" s="27"/>
      <c r="J119" s="27"/>
      <c r="K119" s="27"/>
      <c r="L119" s="27"/>
      <c r="M119" s="27"/>
      <c r="N119" s="27"/>
      <c r="O119" s="74"/>
      <c r="P119" s="27"/>
      <c r="Q119" s="27"/>
      <c r="R119" s="27"/>
      <c r="S119" s="27"/>
      <c r="T119" s="27"/>
    </row>
    <row r="120" spans="4:20" x14ac:dyDescent="0.25">
      <c r="D120" s="27"/>
      <c r="E120" s="27"/>
      <c r="F120" s="27"/>
      <c r="G120" s="27"/>
      <c r="H120" s="27"/>
      <c r="I120" s="27"/>
      <c r="J120" s="27"/>
      <c r="K120" s="27"/>
      <c r="L120" s="27"/>
      <c r="M120" s="27"/>
      <c r="N120" s="27"/>
      <c r="O120" s="74"/>
      <c r="P120" s="27"/>
      <c r="Q120" s="27"/>
      <c r="R120" s="27"/>
      <c r="S120" s="27"/>
      <c r="T120" s="27"/>
    </row>
    <row r="121" spans="4:20" x14ac:dyDescent="0.25">
      <c r="D121" s="27"/>
      <c r="E121" s="27"/>
      <c r="F121" s="27"/>
      <c r="G121" s="27"/>
      <c r="H121" s="27"/>
      <c r="I121" s="27"/>
      <c r="J121" s="27"/>
      <c r="K121" s="27"/>
      <c r="L121" s="27"/>
      <c r="M121" s="27"/>
      <c r="N121" s="27"/>
      <c r="O121" s="74"/>
      <c r="P121" s="27"/>
      <c r="Q121" s="27"/>
      <c r="R121" s="27"/>
      <c r="S121" s="27"/>
      <c r="T121" s="27"/>
    </row>
    <row r="122" spans="4:20" x14ac:dyDescent="0.25">
      <c r="D122" s="27"/>
      <c r="E122" s="27"/>
      <c r="F122" s="27"/>
      <c r="G122" s="27"/>
      <c r="H122" s="27"/>
      <c r="I122" s="27"/>
      <c r="J122" s="27"/>
      <c r="K122" s="27"/>
      <c r="L122" s="27"/>
      <c r="M122" s="27"/>
      <c r="N122" s="27"/>
      <c r="O122" s="74"/>
      <c r="P122" s="27"/>
      <c r="Q122" s="27"/>
      <c r="R122" s="27"/>
      <c r="S122" s="27"/>
      <c r="T122" s="27"/>
    </row>
    <row r="123" spans="4:20" x14ac:dyDescent="0.25">
      <c r="D123" s="27"/>
      <c r="E123" s="27"/>
      <c r="F123" s="27"/>
      <c r="G123" s="27"/>
      <c r="H123" s="27"/>
      <c r="I123" s="27"/>
      <c r="J123" s="27"/>
      <c r="K123" s="27"/>
      <c r="L123" s="27"/>
      <c r="M123" s="27"/>
      <c r="N123" s="27"/>
      <c r="O123" s="74"/>
      <c r="P123" s="27"/>
      <c r="Q123" s="27"/>
      <c r="R123" s="27"/>
      <c r="S123" s="27"/>
      <c r="T123" s="27"/>
    </row>
    <row r="124" spans="4:20" x14ac:dyDescent="0.25">
      <c r="D124" s="27"/>
      <c r="E124" s="27"/>
      <c r="F124" s="27"/>
      <c r="G124" s="27"/>
      <c r="H124" s="27"/>
      <c r="I124" s="27"/>
      <c r="J124" s="27"/>
      <c r="K124" s="27"/>
      <c r="L124" s="27"/>
      <c r="M124" s="27"/>
      <c r="N124" s="27"/>
      <c r="O124" s="74"/>
      <c r="P124" s="27"/>
      <c r="Q124" s="27"/>
      <c r="R124" s="27"/>
      <c r="S124" s="27"/>
      <c r="T124" s="27"/>
    </row>
    <row r="125" spans="4:20" x14ac:dyDescent="0.25">
      <c r="D125" s="27"/>
      <c r="E125" s="27"/>
      <c r="F125" s="27"/>
      <c r="G125" s="27"/>
      <c r="H125" s="27"/>
      <c r="I125" s="27"/>
      <c r="J125" s="27"/>
      <c r="K125" s="27"/>
      <c r="L125" s="27"/>
      <c r="M125" s="27"/>
      <c r="N125" s="27"/>
      <c r="O125" s="74"/>
      <c r="P125" s="27"/>
      <c r="Q125" s="27"/>
      <c r="R125" s="27"/>
      <c r="S125" s="27"/>
      <c r="T125" s="27"/>
    </row>
    <row r="126" spans="4:20" x14ac:dyDescent="0.25">
      <c r="D126" s="27"/>
      <c r="E126" s="27"/>
      <c r="F126" s="27"/>
      <c r="G126" s="27"/>
      <c r="H126" s="27"/>
      <c r="I126" s="27"/>
      <c r="J126" s="27"/>
      <c r="K126" s="27"/>
      <c r="L126" s="27"/>
      <c r="M126" s="27"/>
      <c r="N126" s="27"/>
      <c r="O126" s="74"/>
      <c r="P126" s="27"/>
      <c r="Q126" s="27"/>
      <c r="R126" s="27"/>
      <c r="S126" s="27"/>
      <c r="T126" s="27"/>
    </row>
    <row r="127" spans="4:20" x14ac:dyDescent="0.25">
      <c r="D127" s="27"/>
      <c r="E127" s="27"/>
      <c r="F127" s="27"/>
      <c r="G127" s="27"/>
      <c r="H127" s="27"/>
      <c r="I127" s="27"/>
      <c r="J127" s="27"/>
      <c r="K127" s="27"/>
      <c r="L127" s="27"/>
      <c r="M127" s="27"/>
      <c r="N127" s="27"/>
      <c r="O127" s="74"/>
      <c r="P127" s="27"/>
      <c r="Q127" s="27"/>
      <c r="R127" s="27"/>
      <c r="S127" s="27"/>
      <c r="T127" s="27"/>
    </row>
    <row r="128" spans="4:20" x14ac:dyDescent="0.25">
      <c r="D128" s="27"/>
      <c r="E128" s="27"/>
      <c r="F128" s="27"/>
      <c r="G128" s="27"/>
      <c r="H128" s="27"/>
      <c r="I128" s="27"/>
      <c r="J128" s="27"/>
      <c r="K128" s="27"/>
      <c r="L128" s="27"/>
      <c r="M128" s="27"/>
      <c r="N128" s="27"/>
      <c r="O128" s="74"/>
      <c r="P128" s="27"/>
      <c r="Q128" s="27"/>
      <c r="R128" s="27"/>
      <c r="S128" s="27"/>
      <c r="T128" s="27"/>
    </row>
    <row r="129" spans="4:20" x14ac:dyDescent="0.25">
      <c r="D129" s="27"/>
      <c r="E129" s="27"/>
      <c r="F129" s="27"/>
      <c r="G129" s="27"/>
      <c r="H129" s="27"/>
      <c r="I129" s="27"/>
      <c r="J129" s="27"/>
      <c r="K129" s="27"/>
      <c r="L129" s="27"/>
      <c r="M129" s="27"/>
      <c r="N129" s="27"/>
      <c r="O129" s="74"/>
      <c r="P129" s="27"/>
      <c r="Q129" s="27"/>
      <c r="R129" s="27"/>
      <c r="S129" s="27"/>
      <c r="T129" s="27"/>
    </row>
    <row r="130" spans="4:20" x14ac:dyDescent="0.25">
      <c r="D130" s="27"/>
      <c r="E130" s="27"/>
      <c r="F130" s="27"/>
      <c r="G130" s="27"/>
      <c r="H130" s="27"/>
      <c r="I130" s="27"/>
      <c r="J130" s="27"/>
      <c r="K130" s="27"/>
      <c r="L130" s="27"/>
      <c r="M130" s="27"/>
      <c r="N130" s="27"/>
      <c r="O130" s="74"/>
      <c r="P130" s="27"/>
      <c r="Q130" s="27"/>
      <c r="R130" s="27"/>
      <c r="S130" s="27"/>
      <c r="T130" s="27"/>
    </row>
    <row r="131" spans="4:20" x14ac:dyDescent="0.25">
      <c r="D131" s="27"/>
      <c r="E131" s="27"/>
      <c r="F131" s="27"/>
      <c r="G131" s="27"/>
      <c r="H131" s="27"/>
      <c r="I131" s="27"/>
      <c r="J131" s="27"/>
      <c r="K131" s="27"/>
      <c r="L131" s="27"/>
      <c r="M131" s="27"/>
      <c r="N131" s="27"/>
      <c r="O131" s="74"/>
      <c r="P131" s="27"/>
      <c r="Q131" s="27"/>
      <c r="R131" s="27"/>
      <c r="S131" s="27"/>
      <c r="T131" s="27"/>
    </row>
    <row r="132" spans="4:20" x14ac:dyDescent="0.25">
      <c r="D132" s="27"/>
      <c r="E132" s="27"/>
      <c r="F132" s="27"/>
      <c r="G132" s="27"/>
      <c r="H132" s="27"/>
      <c r="I132" s="27"/>
      <c r="J132" s="27"/>
      <c r="K132" s="27"/>
      <c r="L132" s="27"/>
      <c r="M132" s="27"/>
      <c r="N132" s="27"/>
      <c r="O132" s="74"/>
      <c r="P132" s="27"/>
      <c r="Q132" s="27"/>
      <c r="R132" s="27"/>
      <c r="S132" s="27"/>
      <c r="T132" s="27"/>
    </row>
    <row r="133" spans="4:20" x14ac:dyDescent="0.25">
      <c r="D133" s="27"/>
      <c r="E133" s="27"/>
      <c r="F133" s="27"/>
      <c r="G133" s="27"/>
      <c r="H133" s="27"/>
      <c r="I133" s="27"/>
      <c r="J133" s="27"/>
      <c r="K133" s="27"/>
      <c r="L133" s="27"/>
      <c r="M133" s="27"/>
      <c r="N133" s="27"/>
      <c r="O133" s="74"/>
      <c r="P133" s="27"/>
      <c r="Q133" s="27"/>
      <c r="R133" s="27"/>
      <c r="S133" s="27"/>
      <c r="T133" s="27"/>
    </row>
    <row r="134" spans="4:20" x14ac:dyDescent="0.25">
      <c r="D134" s="27"/>
      <c r="E134" s="27"/>
      <c r="F134" s="27"/>
      <c r="G134" s="27"/>
      <c r="H134" s="27"/>
      <c r="I134" s="27"/>
      <c r="J134" s="27"/>
      <c r="K134" s="27"/>
      <c r="L134" s="27"/>
      <c r="M134" s="27"/>
      <c r="N134" s="27"/>
      <c r="O134" s="74"/>
      <c r="P134" s="27"/>
      <c r="Q134" s="27"/>
      <c r="R134" s="27"/>
      <c r="S134" s="27"/>
      <c r="T134" s="27"/>
    </row>
    <row r="135" spans="4:20" x14ac:dyDescent="0.25">
      <c r="D135" s="27"/>
      <c r="E135" s="27"/>
      <c r="F135" s="27"/>
      <c r="G135" s="27"/>
      <c r="H135" s="27"/>
      <c r="I135" s="27"/>
      <c r="J135" s="27"/>
      <c r="K135" s="27"/>
      <c r="L135" s="27"/>
      <c r="M135" s="27"/>
      <c r="N135" s="27"/>
      <c r="O135" s="74"/>
      <c r="P135" s="27"/>
      <c r="Q135" s="27"/>
      <c r="R135" s="27"/>
      <c r="S135" s="27"/>
      <c r="T135" s="27"/>
    </row>
    <row r="136" spans="4:20" x14ac:dyDescent="0.25">
      <c r="D136" s="27"/>
      <c r="E136" s="27"/>
      <c r="F136" s="27"/>
      <c r="G136" s="27"/>
      <c r="H136" s="27"/>
      <c r="I136" s="27"/>
      <c r="J136" s="27"/>
      <c r="K136" s="27"/>
      <c r="L136" s="27"/>
      <c r="M136" s="27"/>
      <c r="N136" s="27"/>
      <c r="O136" s="74"/>
      <c r="P136" s="27"/>
      <c r="Q136" s="27"/>
      <c r="R136" s="27"/>
      <c r="S136" s="27"/>
      <c r="T136" s="27"/>
    </row>
    <row r="137" spans="4:20" x14ac:dyDescent="0.25">
      <c r="D137" s="27"/>
      <c r="E137" s="27"/>
      <c r="F137" s="27"/>
      <c r="G137" s="27"/>
      <c r="H137" s="27"/>
      <c r="I137" s="27"/>
      <c r="J137" s="27"/>
      <c r="K137" s="27"/>
      <c r="L137" s="27"/>
      <c r="M137" s="27"/>
      <c r="N137" s="27"/>
      <c r="O137" s="74"/>
      <c r="P137" s="27"/>
      <c r="Q137" s="27"/>
      <c r="R137" s="27"/>
      <c r="S137" s="27"/>
      <c r="T137" s="27"/>
    </row>
    <row r="138" spans="4:20" x14ac:dyDescent="0.25">
      <c r="D138" s="27"/>
      <c r="E138" s="27"/>
      <c r="F138" s="27"/>
      <c r="G138" s="27"/>
      <c r="H138" s="27"/>
      <c r="I138" s="27"/>
      <c r="J138" s="27"/>
      <c r="K138" s="27"/>
      <c r="L138" s="27"/>
      <c r="M138" s="27"/>
      <c r="N138" s="27"/>
      <c r="O138" s="74"/>
      <c r="P138" s="27"/>
      <c r="Q138" s="27"/>
      <c r="R138" s="27"/>
      <c r="S138" s="27"/>
      <c r="T138" s="27"/>
    </row>
    <row r="139" spans="4:20" x14ac:dyDescent="0.25">
      <c r="D139" s="27"/>
      <c r="E139" s="27"/>
      <c r="F139" s="27"/>
      <c r="G139" s="27"/>
      <c r="H139" s="27"/>
      <c r="I139" s="27"/>
      <c r="J139" s="27"/>
      <c r="K139" s="27"/>
      <c r="L139" s="27"/>
      <c r="M139" s="27"/>
      <c r="N139" s="27"/>
      <c r="O139" s="74"/>
      <c r="P139" s="27"/>
      <c r="Q139" s="27"/>
      <c r="R139" s="27"/>
      <c r="S139" s="27"/>
      <c r="T139" s="27"/>
    </row>
    <row r="140" spans="4:20" x14ac:dyDescent="0.25">
      <c r="D140" s="27"/>
      <c r="E140" s="27"/>
      <c r="F140" s="27"/>
      <c r="G140" s="27"/>
      <c r="H140" s="27"/>
      <c r="I140" s="27"/>
      <c r="J140" s="27"/>
      <c r="K140" s="27"/>
      <c r="L140" s="27"/>
      <c r="M140" s="27"/>
      <c r="N140" s="27"/>
      <c r="O140" s="74"/>
      <c r="P140" s="27"/>
      <c r="Q140" s="27"/>
      <c r="R140" s="27"/>
      <c r="S140" s="27"/>
      <c r="T140" s="27"/>
    </row>
    <row r="141" spans="4:20" x14ac:dyDescent="0.25">
      <c r="D141" s="27"/>
      <c r="E141" s="27"/>
      <c r="F141" s="27"/>
      <c r="G141" s="27"/>
      <c r="H141" s="27"/>
      <c r="I141" s="27"/>
      <c r="J141" s="27"/>
      <c r="K141" s="27"/>
      <c r="L141" s="27"/>
      <c r="M141" s="27"/>
      <c r="N141" s="27"/>
      <c r="O141" s="74"/>
      <c r="P141" s="27"/>
      <c r="Q141" s="27"/>
      <c r="R141" s="27"/>
      <c r="S141" s="27"/>
      <c r="T141" s="27"/>
    </row>
    <row r="142" spans="4:20" x14ac:dyDescent="0.25">
      <c r="D142" s="27"/>
      <c r="E142" s="27"/>
      <c r="F142" s="27"/>
      <c r="G142" s="27"/>
      <c r="H142" s="27"/>
      <c r="I142" s="27"/>
      <c r="J142" s="27"/>
      <c r="K142" s="27"/>
      <c r="L142" s="27"/>
      <c r="M142" s="27"/>
      <c r="N142" s="27"/>
      <c r="O142" s="74"/>
      <c r="P142" s="27"/>
      <c r="Q142" s="27"/>
      <c r="R142" s="27"/>
      <c r="S142" s="27"/>
      <c r="T142" s="27"/>
    </row>
    <row r="143" spans="4:20" x14ac:dyDescent="0.25">
      <c r="D143" s="27"/>
      <c r="E143" s="27"/>
      <c r="F143" s="27"/>
      <c r="G143" s="27"/>
      <c r="H143" s="27"/>
      <c r="I143" s="27"/>
      <c r="J143" s="27"/>
      <c r="K143" s="27"/>
      <c r="L143" s="27"/>
      <c r="M143" s="27"/>
      <c r="N143" s="27"/>
      <c r="O143" s="74"/>
      <c r="P143" s="27"/>
      <c r="Q143" s="27"/>
      <c r="R143" s="27"/>
      <c r="S143" s="27"/>
      <c r="T143" s="27"/>
    </row>
    <row r="144" spans="4:20" x14ac:dyDescent="0.25">
      <c r="D144" s="27"/>
      <c r="E144" s="27"/>
      <c r="F144" s="27"/>
      <c r="G144" s="27"/>
      <c r="H144" s="27"/>
      <c r="I144" s="27"/>
      <c r="J144" s="27"/>
      <c r="K144" s="27"/>
      <c r="L144" s="27"/>
      <c r="M144" s="27"/>
      <c r="N144" s="27"/>
      <c r="O144" s="74"/>
      <c r="P144" s="27"/>
      <c r="Q144" s="27"/>
      <c r="R144" s="27"/>
      <c r="S144" s="27"/>
      <c r="T144" s="27"/>
    </row>
    <row r="145" spans="4:20" x14ac:dyDescent="0.25">
      <c r="D145" s="27"/>
      <c r="E145" s="27"/>
      <c r="F145" s="27"/>
      <c r="G145" s="27"/>
      <c r="H145" s="27"/>
      <c r="I145" s="27"/>
      <c r="J145" s="27"/>
      <c r="K145" s="27"/>
      <c r="L145" s="27"/>
      <c r="M145" s="27"/>
      <c r="N145" s="27"/>
      <c r="O145" s="74"/>
      <c r="P145" s="27"/>
      <c r="Q145" s="27"/>
      <c r="R145" s="27"/>
      <c r="S145" s="27"/>
      <c r="T145" s="27"/>
    </row>
    <row r="146" spans="4:20" x14ac:dyDescent="0.25">
      <c r="D146" s="27"/>
      <c r="E146" s="27"/>
      <c r="F146" s="27"/>
      <c r="G146" s="27"/>
      <c r="H146" s="27"/>
      <c r="I146" s="27"/>
      <c r="J146" s="27"/>
      <c r="K146" s="27"/>
      <c r="L146" s="27"/>
      <c r="M146" s="27"/>
      <c r="N146" s="27"/>
      <c r="O146" s="74"/>
      <c r="P146" s="27"/>
      <c r="Q146" s="27"/>
      <c r="R146" s="27"/>
      <c r="S146" s="27"/>
      <c r="T146" s="27"/>
    </row>
    <row r="147" spans="4:20" x14ac:dyDescent="0.25">
      <c r="D147" s="27"/>
      <c r="E147" s="27"/>
      <c r="F147" s="27"/>
      <c r="G147" s="27"/>
      <c r="H147" s="27"/>
      <c r="I147" s="27"/>
      <c r="J147" s="27"/>
      <c r="K147" s="27"/>
      <c r="L147" s="27"/>
      <c r="M147" s="27"/>
      <c r="N147" s="27"/>
      <c r="O147" s="74"/>
      <c r="P147" s="27"/>
      <c r="Q147" s="27"/>
      <c r="R147" s="27"/>
      <c r="S147" s="27"/>
      <c r="T147" s="27"/>
    </row>
    <row r="148" spans="4:20" x14ac:dyDescent="0.25">
      <c r="D148" s="27"/>
      <c r="E148" s="27"/>
      <c r="F148" s="27"/>
      <c r="G148" s="27"/>
      <c r="H148" s="27"/>
      <c r="I148" s="27"/>
      <c r="J148" s="27"/>
      <c r="K148" s="27"/>
      <c r="L148" s="27"/>
      <c r="M148" s="27"/>
      <c r="N148" s="27"/>
      <c r="O148" s="74"/>
      <c r="P148" s="27"/>
      <c r="Q148" s="27"/>
      <c r="R148" s="27"/>
      <c r="S148" s="27"/>
      <c r="T148" s="27"/>
    </row>
    <row r="149" spans="4:20" x14ac:dyDescent="0.25">
      <c r="D149" s="27"/>
      <c r="E149" s="27"/>
      <c r="F149" s="27"/>
      <c r="G149" s="27"/>
      <c r="H149" s="27"/>
      <c r="I149" s="27"/>
      <c r="J149" s="27"/>
      <c r="K149" s="27"/>
      <c r="L149" s="27"/>
      <c r="M149" s="27"/>
      <c r="N149" s="27"/>
      <c r="O149" s="74"/>
      <c r="P149" s="27"/>
      <c r="Q149" s="27"/>
      <c r="R149" s="27"/>
      <c r="S149" s="27"/>
      <c r="T149" s="27"/>
    </row>
    <row r="150" spans="4:20" x14ac:dyDescent="0.25">
      <c r="D150" s="27"/>
      <c r="E150" s="27"/>
      <c r="F150" s="27"/>
      <c r="G150" s="27"/>
      <c r="H150" s="27"/>
      <c r="I150" s="27"/>
      <c r="J150" s="27"/>
      <c r="K150" s="27"/>
      <c r="L150" s="27"/>
      <c r="M150" s="27"/>
      <c r="N150" s="27"/>
      <c r="O150" s="74"/>
      <c r="P150" s="27"/>
      <c r="Q150" s="27"/>
      <c r="R150" s="27"/>
      <c r="S150" s="27"/>
      <c r="T150" s="27"/>
    </row>
    <row r="151" spans="4:20" x14ac:dyDescent="0.25">
      <c r="D151" s="27"/>
      <c r="E151" s="27"/>
      <c r="F151" s="27"/>
      <c r="G151" s="27"/>
      <c r="H151" s="27"/>
      <c r="I151" s="27"/>
      <c r="J151" s="27"/>
      <c r="K151" s="27"/>
      <c r="L151" s="27"/>
      <c r="M151" s="27"/>
      <c r="N151" s="27"/>
      <c r="O151" s="74"/>
      <c r="P151" s="27"/>
      <c r="Q151" s="27"/>
      <c r="R151" s="27"/>
      <c r="S151" s="27"/>
      <c r="T151" s="27"/>
    </row>
    <row r="152" spans="4:20" x14ac:dyDescent="0.25">
      <c r="D152" s="27"/>
      <c r="E152" s="27"/>
      <c r="F152" s="27"/>
      <c r="G152" s="27"/>
      <c r="H152" s="27"/>
      <c r="I152" s="27"/>
      <c r="J152" s="27"/>
      <c r="K152" s="27"/>
      <c r="L152" s="27"/>
      <c r="M152" s="27"/>
      <c r="N152" s="27"/>
      <c r="O152" s="74"/>
      <c r="P152" s="27"/>
      <c r="Q152" s="27"/>
      <c r="R152" s="27"/>
      <c r="S152" s="27"/>
      <c r="T152" s="27"/>
    </row>
    <row r="153" spans="4:20" x14ac:dyDescent="0.25">
      <c r="D153" s="27"/>
      <c r="E153" s="27"/>
      <c r="F153" s="27"/>
      <c r="G153" s="27"/>
      <c r="H153" s="27"/>
      <c r="I153" s="27"/>
      <c r="J153" s="27"/>
      <c r="K153" s="27"/>
      <c r="L153" s="27"/>
      <c r="M153" s="27"/>
      <c r="N153" s="27"/>
      <c r="O153" s="74"/>
      <c r="P153" s="27"/>
      <c r="Q153" s="27"/>
      <c r="R153" s="27"/>
      <c r="S153" s="27"/>
      <c r="T153" s="27"/>
    </row>
    <row r="154" spans="4:20" x14ac:dyDescent="0.25">
      <c r="D154" s="27"/>
      <c r="E154" s="27"/>
      <c r="F154" s="27"/>
      <c r="G154" s="27"/>
      <c r="H154" s="27"/>
      <c r="I154" s="27"/>
      <c r="J154" s="27"/>
      <c r="K154" s="27"/>
      <c r="L154" s="27"/>
      <c r="M154" s="27"/>
      <c r="N154" s="27"/>
      <c r="O154" s="74"/>
      <c r="P154" s="27"/>
      <c r="Q154" s="27"/>
      <c r="R154" s="27"/>
      <c r="S154" s="27"/>
      <c r="T154" s="27"/>
    </row>
    <row r="155" spans="4:20" x14ac:dyDescent="0.25">
      <c r="D155" s="27"/>
      <c r="E155" s="27"/>
      <c r="F155" s="27"/>
      <c r="G155" s="27"/>
      <c r="H155" s="27"/>
      <c r="I155" s="27"/>
      <c r="J155" s="27"/>
      <c r="K155" s="27"/>
      <c r="L155" s="27"/>
      <c r="M155" s="27"/>
      <c r="N155" s="27"/>
      <c r="O155" s="74"/>
      <c r="P155" s="27"/>
      <c r="Q155" s="27"/>
      <c r="R155" s="27"/>
      <c r="S155" s="27"/>
      <c r="T155" s="27"/>
    </row>
    <row r="156" spans="4:20" x14ac:dyDescent="0.25">
      <c r="D156" s="27"/>
      <c r="E156" s="27"/>
      <c r="F156" s="27"/>
      <c r="G156" s="27"/>
      <c r="H156" s="27"/>
      <c r="I156" s="27"/>
      <c r="J156" s="27"/>
      <c r="K156" s="27"/>
      <c r="L156" s="27"/>
      <c r="M156" s="27"/>
      <c r="N156" s="27"/>
      <c r="O156" s="74"/>
      <c r="P156" s="27"/>
      <c r="Q156" s="27"/>
      <c r="R156" s="27"/>
      <c r="S156" s="27"/>
      <c r="T156" s="27"/>
    </row>
    <row r="157" spans="4:20" x14ac:dyDescent="0.25">
      <c r="D157" s="27"/>
      <c r="E157" s="27"/>
      <c r="F157" s="27"/>
      <c r="G157" s="27"/>
      <c r="H157" s="27"/>
      <c r="I157" s="27"/>
      <c r="J157" s="27"/>
      <c r="K157" s="27"/>
      <c r="L157" s="27"/>
      <c r="M157" s="27"/>
      <c r="N157" s="27"/>
      <c r="O157" s="74"/>
      <c r="P157" s="27"/>
      <c r="Q157" s="27"/>
      <c r="R157" s="27"/>
      <c r="S157" s="27"/>
      <c r="T157" s="27"/>
    </row>
    <row r="158" spans="4:20" x14ac:dyDescent="0.25">
      <c r="D158" s="27"/>
      <c r="E158" s="27"/>
      <c r="F158" s="27"/>
      <c r="G158" s="27"/>
      <c r="H158" s="27"/>
      <c r="I158" s="27"/>
      <c r="J158" s="27"/>
      <c r="K158" s="27"/>
      <c r="L158" s="27"/>
      <c r="M158" s="27"/>
      <c r="N158" s="27"/>
      <c r="O158" s="74"/>
      <c r="P158" s="27"/>
      <c r="Q158" s="27"/>
      <c r="R158" s="27"/>
      <c r="S158" s="27"/>
      <c r="T158" s="27"/>
    </row>
  </sheetData>
  <mergeCells count="5">
    <mergeCell ref="A2:C2"/>
    <mergeCell ref="A7:C7"/>
    <mergeCell ref="A11:C11"/>
    <mergeCell ref="A19:C19"/>
    <mergeCell ref="A25:C25"/>
  </mergeCells>
  <conditionalFormatting sqref="D29:AM29">
    <cfRule type="cellIs" dxfId="0" priority="1" operator="lessThan">
      <formula>$C$31</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B20"/>
  <sheetViews>
    <sheetView tabSelected="1" workbookViewId="0">
      <selection activeCell="G13" sqref="G13"/>
    </sheetView>
  </sheetViews>
  <sheetFormatPr defaultColWidth="11.19921875" defaultRowHeight="15.6" x14ac:dyDescent="0.3"/>
  <cols>
    <col min="1" max="1" width="24.3984375" customWidth="1"/>
  </cols>
  <sheetData>
    <row r="1" spans="1:2" s="1" customFormat="1" x14ac:dyDescent="0.3">
      <c r="A1" s="1" t="s">
        <v>78</v>
      </c>
      <c r="B1" s="76" t="s">
        <v>79</v>
      </c>
    </row>
    <row r="3" spans="1:2" s="1" customFormat="1" x14ac:dyDescent="0.3">
      <c r="A3" s="1" t="s">
        <v>87</v>
      </c>
    </row>
    <row r="4" spans="1:2" x14ac:dyDescent="0.3">
      <c r="A4" t="s">
        <v>80</v>
      </c>
      <c r="B4" s="77">
        <v>15000</v>
      </c>
    </row>
    <row r="5" spans="1:2" x14ac:dyDescent="0.3">
      <c r="A5" t="s">
        <v>81</v>
      </c>
      <c r="B5" s="77">
        <v>500</v>
      </c>
    </row>
    <row r="6" spans="1:2" x14ac:dyDescent="0.3">
      <c r="A6" t="s">
        <v>82</v>
      </c>
      <c r="B6">
        <v>400</v>
      </c>
    </row>
    <row r="7" spans="1:2" x14ac:dyDescent="0.3">
      <c r="A7" s="1" t="s">
        <v>83</v>
      </c>
      <c r="B7" s="1"/>
    </row>
    <row r="8" spans="1:2" x14ac:dyDescent="0.3">
      <c r="A8" t="s">
        <v>84</v>
      </c>
      <c r="B8" s="77">
        <v>2000</v>
      </c>
    </row>
    <row r="9" spans="1:2" x14ac:dyDescent="0.3">
      <c r="A9" t="s">
        <v>85</v>
      </c>
      <c r="B9" s="77">
        <v>10000</v>
      </c>
    </row>
    <row r="10" spans="1:2" x14ac:dyDescent="0.3">
      <c r="A10" s="1" t="s">
        <v>86</v>
      </c>
      <c r="B10" s="78">
        <f>SUM(B4:B9)</f>
        <v>27900</v>
      </c>
    </row>
    <row r="11" spans="1:2" x14ac:dyDescent="0.3">
      <c r="A11" s="1" t="s">
        <v>88</v>
      </c>
    </row>
    <row r="12" spans="1:2" x14ac:dyDescent="0.3">
      <c r="A12" t="s">
        <v>97</v>
      </c>
      <c r="B12">
        <v>300</v>
      </c>
    </row>
    <row r="13" spans="1:2" x14ac:dyDescent="0.3">
      <c r="A13" t="s">
        <v>89</v>
      </c>
      <c r="B13">
        <v>600</v>
      </c>
    </row>
    <row r="14" spans="1:2" x14ac:dyDescent="0.3">
      <c r="A14" t="s">
        <v>90</v>
      </c>
      <c r="B14" s="77">
        <v>2000</v>
      </c>
    </row>
    <row r="15" spans="1:2" x14ac:dyDescent="0.3">
      <c r="A15" s="1" t="s">
        <v>91</v>
      </c>
      <c r="B15" s="1">
        <f>SUM(B12:B14)</f>
        <v>2900</v>
      </c>
    </row>
    <row r="16" spans="1:2" x14ac:dyDescent="0.3">
      <c r="A16" s="1" t="s">
        <v>92</v>
      </c>
    </row>
    <row r="17" spans="1:2" x14ac:dyDescent="0.3">
      <c r="A17" t="s">
        <v>93</v>
      </c>
      <c r="B17" s="77">
        <v>10000</v>
      </c>
    </row>
    <row r="18" spans="1:2" x14ac:dyDescent="0.3">
      <c r="A18" t="s">
        <v>94</v>
      </c>
      <c r="B18" s="77">
        <v>15000</v>
      </c>
    </row>
    <row r="19" spans="1:2" x14ac:dyDescent="0.3">
      <c r="A19" s="1" t="s">
        <v>95</v>
      </c>
      <c r="B19" s="77">
        <f>SUM(B17:B18)</f>
        <v>25000</v>
      </c>
    </row>
    <row r="20" spans="1:2" x14ac:dyDescent="0.3">
      <c r="A20" s="1" t="s">
        <v>96</v>
      </c>
      <c r="B20" s="78">
        <f>B19+B15</f>
        <v>27900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Up Costs </vt:lpstr>
      <vt:lpstr>Income Statement Year 1 </vt:lpstr>
      <vt:lpstr>Income Statement Year 2 </vt:lpstr>
      <vt:lpstr>Income Statement Year 3</vt:lpstr>
      <vt:lpstr>Cash Flow </vt:lpstr>
      <vt:lpstr>Balance Sheet Year 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jyoti rani</cp:lastModifiedBy>
  <dcterms:created xsi:type="dcterms:W3CDTF">2022-03-19T15:50:25Z</dcterms:created>
  <dcterms:modified xsi:type="dcterms:W3CDTF">2024-03-19T17:59:34Z</dcterms:modified>
</cp:coreProperties>
</file>